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Back up Lida Montoya\Ejecuciones\2024\12. diciembre\"/>
    </mc:Choice>
  </mc:AlternateContent>
  <xr:revisionPtr revIDLastSave="0" documentId="13_ncr:1_{102B7C1F-F399-4523-9AB9-21C810EE69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F-21" sheetId="1" r:id="rId1"/>
  </sheets>
  <definedNames>
    <definedName name="_xlnm.Print_Area" localSheetId="0">'11-F-21'!$A$1:$I$40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zPqxde0mg0NIar1Z1eGrD7MbVeg=="/>
    </ext>
  </extLst>
</workbook>
</file>

<file path=xl/calcChain.xml><?xml version="1.0" encoding="utf-8"?>
<calcChain xmlns="http://schemas.openxmlformats.org/spreadsheetml/2006/main">
  <c r="E31" i="1" l="1"/>
  <c r="G9" i="1" l="1"/>
  <c r="G31" i="1"/>
  <c r="G21" i="1" l="1"/>
  <c r="G17" i="1" l="1"/>
  <c r="D16" i="1" l="1"/>
  <c r="G20" i="1"/>
  <c r="F20" i="1"/>
  <c r="F19" i="1" s="1"/>
  <c r="F18" i="1" s="1"/>
  <c r="E21" i="1"/>
  <c r="H21" i="1" s="1"/>
  <c r="E24" i="1"/>
  <c r="H24" i="1" s="1"/>
  <c r="D20" i="1"/>
  <c r="D19" i="1" s="1"/>
  <c r="D18" i="1" s="1"/>
  <c r="D23" i="1"/>
  <c r="D22" i="1" s="1"/>
  <c r="G19" i="1" l="1"/>
  <c r="C23" i="1"/>
  <c r="E23" i="1" s="1"/>
  <c r="H23" i="1" s="1"/>
  <c r="C20" i="1"/>
  <c r="E20" i="1" s="1"/>
  <c r="H20" i="1" s="1"/>
  <c r="H31" i="1"/>
  <c r="G30" i="1"/>
  <c r="G29" i="1" s="1"/>
  <c r="F30" i="1"/>
  <c r="F29" i="1" s="1"/>
  <c r="D30" i="1"/>
  <c r="D29" i="1" s="1"/>
  <c r="C30" i="1"/>
  <c r="E28" i="1"/>
  <c r="H28" i="1" s="1"/>
  <c r="G27" i="1"/>
  <c r="G26" i="1" s="1"/>
  <c r="G25" i="1" s="1"/>
  <c r="F27" i="1"/>
  <c r="F26" i="1" s="1"/>
  <c r="F25" i="1" s="1"/>
  <c r="D27" i="1"/>
  <c r="C27" i="1"/>
  <c r="C26" i="1" s="1"/>
  <c r="E17" i="1"/>
  <c r="H17" i="1" s="1"/>
  <c r="G16" i="1"/>
  <c r="G15" i="1" s="1"/>
  <c r="G14" i="1" s="1"/>
  <c r="F15" i="1"/>
  <c r="F14" i="1" s="1"/>
  <c r="F13" i="1" s="1"/>
  <c r="D15" i="1"/>
  <c r="D14" i="1" s="1"/>
  <c r="D13" i="1" s="1"/>
  <c r="D12" i="1" s="1"/>
  <c r="D11" i="1" s="1"/>
  <c r="D10" i="1" s="1"/>
  <c r="C16" i="1"/>
  <c r="C15" i="1" s="1"/>
  <c r="C19" i="1" l="1"/>
  <c r="C22" i="1"/>
  <c r="E22" i="1" s="1"/>
  <c r="H22" i="1" s="1"/>
  <c r="F12" i="1"/>
  <c r="G18" i="1"/>
  <c r="E15" i="1"/>
  <c r="H15" i="1" s="1"/>
  <c r="E27" i="1"/>
  <c r="H27" i="1" s="1"/>
  <c r="E30" i="1"/>
  <c r="H30" i="1" s="1"/>
  <c r="D26" i="1"/>
  <c r="D25" i="1" s="1"/>
  <c r="D9" i="1" s="1"/>
  <c r="D32" i="1" s="1"/>
  <c r="C25" i="1"/>
  <c r="E16" i="1"/>
  <c r="H16" i="1" s="1"/>
  <c r="C14" i="1"/>
  <c r="C29" i="1"/>
  <c r="E29" i="1" s="1"/>
  <c r="H29" i="1" s="1"/>
  <c r="E19" i="1" l="1"/>
  <c r="H19" i="1" s="1"/>
  <c r="C18" i="1"/>
  <c r="E18" i="1" s="1"/>
  <c r="H18" i="1" s="1"/>
  <c r="G13" i="1"/>
  <c r="G12" i="1" s="1"/>
  <c r="G11" i="1" s="1"/>
  <c r="F11" i="1"/>
  <c r="F10" i="1" s="1"/>
  <c r="F9" i="1" s="1"/>
  <c r="F32" i="1" s="1"/>
  <c r="E14" i="1"/>
  <c r="H14" i="1" s="1"/>
  <c r="E26" i="1"/>
  <c r="H26" i="1" s="1"/>
  <c r="E25" i="1"/>
  <c r="H25" i="1" s="1"/>
  <c r="C13" i="1" l="1"/>
  <c r="C12" i="1" s="1"/>
  <c r="C11" i="1" s="1"/>
  <c r="E13" i="1"/>
  <c r="H13" i="1" s="1"/>
  <c r="E12" i="1" l="1"/>
  <c r="H12" i="1" s="1"/>
  <c r="G10" i="1"/>
  <c r="E11" i="1" l="1"/>
  <c r="H11" i="1" s="1"/>
  <c r="C10" i="1"/>
  <c r="C9" i="1" s="1"/>
  <c r="E10" i="1" l="1"/>
  <c r="H10" i="1" s="1"/>
  <c r="G32" i="1"/>
  <c r="C32" i="1" l="1"/>
  <c r="E9" i="1"/>
  <c r="E32" i="1" l="1"/>
  <c r="H32" i="1" s="1"/>
  <c r="H9" i="1"/>
</calcChain>
</file>

<file path=xl/sharedStrings.xml><?xml version="1.0" encoding="utf-8"?>
<sst xmlns="http://schemas.openxmlformats.org/spreadsheetml/2006/main" count="69" uniqueCount="69">
  <si>
    <t xml:space="preserve"> </t>
  </si>
  <si>
    <t>EJECUCIÓN DE INGRESOS RESERVAS PRESUPUESTALES
ESTABLECIMIENTOS PÚBLICOS Y UNIDADES ADMINISTRATIVAS ESPECIALES</t>
  </si>
  <si>
    <t>ENTIDAD:</t>
  </si>
  <si>
    <t>FUNDACIÓN GILBERTO ALZATE AVENDAÑO</t>
  </si>
  <si>
    <t>CÓDIGO:</t>
  </si>
  <si>
    <t>0215-01</t>
  </si>
  <si>
    <t>VIGENCIA FISCAL:</t>
  </si>
  <si>
    <t>MES:</t>
  </si>
  <si>
    <t>CÓDIGO PRESUPUESTAL</t>
  </si>
  <si>
    <t>CONCEPTO</t>
  </si>
  <si>
    <r>
      <rPr>
        <b/>
        <sz val="11"/>
        <color theme="1"/>
        <rFont val="Arial"/>
        <family val="2"/>
      </rPr>
      <t>MODIFICACIONES</t>
    </r>
    <r>
      <rPr>
        <b/>
        <vertAlign val="superscript"/>
        <sz val="11"/>
        <color rgb="FF000000"/>
        <rFont val="Arial"/>
        <family val="2"/>
      </rPr>
      <t>2/</t>
    </r>
  </si>
  <si>
    <t>RECAUDO MES</t>
  </si>
  <si>
    <t>RECAUDO ACUMULADO</t>
  </si>
  <si>
    <t>% EJECUCIÓN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</si>
  <si>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</si>
  <si>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</si>
  <si>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</si>
  <si>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</si>
  <si>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</si>
  <si>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</si>
  <si>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</si>
  <si>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</si>
  <si>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</si>
  <si>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</si>
  <si>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</si>
  <si>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</si>
  <si>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</si>
  <si>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</si>
  <si>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</si>
  <si>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</si>
  <si>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</si>
  <si>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</si>
  <si>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</si>
  <si>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</si>
  <si>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</si>
  <si>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</si>
  <si>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</si>
  <si>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</si>
  <si>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</si>
  <si>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</si>
  <si>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O15</t>
  </si>
  <si>
    <t>Transferencias administración central</t>
  </si>
  <si>
    <t>O1501</t>
  </si>
  <si>
    <t>Aporte ordinario</t>
  </si>
  <si>
    <t>O150101</t>
  </si>
  <si>
    <t>Vigencia</t>
  </si>
  <si>
    <t>TOTAL  RECURSOS FINANCIACIÓN RESERVAS</t>
  </si>
  <si>
    <r>
      <rPr>
        <vertAlign val="superscript"/>
        <sz val="11"/>
        <color rgb="FF000000"/>
        <rFont val="Arial"/>
        <family val="2"/>
      </rPr>
      <t>1, 2 y 3/</t>
    </r>
    <r>
      <rPr>
        <sz val="11"/>
        <color rgb="FF000000"/>
        <rFont val="Arial"/>
        <family val="2"/>
      </rPr>
      <t xml:space="preserve"> Los datos deben coincidir con el Informe de Ejecución de Reservas Presupuestales del sistema SAP BogData</t>
    </r>
  </si>
  <si>
    <t>LIDA CARMENZA MONTOYA SERRATO</t>
  </si>
  <si>
    <t>RESPONSABLE DE PRESUPUESTO</t>
  </si>
  <si>
    <r>
      <t xml:space="preserve">RECURSOS QUE RESPALDAN LAS RESERVAS DEFINITIVAS </t>
    </r>
    <r>
      <rPr>
        <b/>
        <vertAlign val="superscript"/>
        <sz val="11"/>
        <color rgb="FF000000"/>
        <rFont val="Arial"/>
        <family val="2"/>
      </rPr>
      <t>3/</t>
    </r>
  </si>
  <si>
    <r>
      <t xml:space="preserve">RECURSOS QUE RESPALDAN LAS RESERVAS CONSTITUIDAS </t>
    </r>
    <r>
      <rPr>
        <b/>
        <vertAlign val="superscript"/>
        <sz val="11"/>
        <color rgb="FF000000"/>
        <rFont val="Arial"/>
        <family val="2"/>
      </rPr>
      <t>1/</t>
    </r>
  </si>
  <si>
    <t>O11020500109</t>
  </si>
  <si>
    <t>O1102050010906</t>
  </si>
  <si>
    <t>O110205001090602</t>
  </si>
  <si>
    <t>O11020500109060290</t>
  </si>
  <si>
    <t>Servicios para la comunidad, sociales y personales</t>
  </si>
  <si>
    <t>Servicios recreativos, culturales y deportivos</t>
  </si>
  <si>
    <t>Servicios de promoción y presentación de artes escénicas, eventos culturales y de entretenimiento en vivo</t>
  </si>
  <si>
    <t>Otros servicios de artes escénicas, eventos culturales y de entretenimiento en vivo</t>
  </si>
  <si>
    <t>O110206</t>
  </si>
  <si>
    <t>O110206006</t>
  </si>
  <si>
    <t>O11020600606</t>
  </si>
  <si>
    <t>Transferencias corrientes</t>
  </si>
  <si>
    <t>Transferencias de otras entidades del gobierno general</t>
  </si>
  <si>
    <t>Otras unidades de gobierno</t>
  </si>
  <si>
    <t>DICIEMBRE</t>
  </si>
  <si>
    <t>BLANCA ANDREA SANCHEZ DUARTE</t>
  </si>
  <si>
    <t>DIRECTORA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</si>
</sst>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* #,##0_);_(* \(#,##0\);_(* &quot;-&quot;_);_(@_)"/>
    <numFmt numFmtId="165" formatCode="_-&quot;$&quot;\ * #,##0_-;\-&quot;$&quot;\ * #,##0_-;_-&quot;$&quot;\ * &quot;-&quot;??_-;_-@_-"/>
  </numFmts>
  <fonts count="14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0" fontId="5" fillId="0" borderId="9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0" fontId="6" fillId="0" borderId="9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0" fontId="5" fillId="2" borderId="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2" borderId="10" xfId="0" applyFont="1" applyFill="1" applyBorder="1" applyAlignment="1">
      <alignment vertical="center" wrapText="1"/>
    </xf>
    <xf numFmtId="4" fontId="8" fillId="0" borderId="0" xfId="0" applyNumberFormat="1" applyFont="1" applyAlignment="1">
      <alignment horizontal="right" vertical="top"/>
    </xf>
    <xf numFmtId="164" fontId="4" fillId="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11" fillId="0" borderId="0" xfId="0" applyFont="1" applyAlignment="1">
      <alignment horizontal="center"/>
    </xf>
    <xf numFmtId="0" fontId="5" fillId="2" borderId="11" xfId="0" applyFont="1" applyFill="1" applyBorder="1" applyAlignment="1">
      <alignment vertical="center" wrapText="1"/>
    </xf>
    <xf numFmtId="165" fontId="1" fillId="0" borderId="0" xfId="1" applyNumberFormat="1" applyFont="1"/>
    <xf numFmtId="165" fontId="4" fillId="0" borderId="0" xfId="0" applyNumberFormat="1" applyFont="1" applyAlignment="1">
      <alignment vertical="center" wrapText="1"/>
    </xf>
    <xf numFmtId="164" fontId="6" fillId="3" borderId="8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right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0" fontId="6" fillId="3" borderId="9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4" fillId="3" borderId="0" xfId="0" applyFont="1" applyFill="1" applyAlignment="1">
      <alignment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0" fontId="5" fillId="3" borderId="9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2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66675</xdr:rowOff>
    </xdr:from>
    <xdr:ext cx="2085975" cy="84500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243568"/>
          <a:ext cx="2085975" cy="84500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view="pageBreakPreview" topLeftCell="A3" zoomScale="70" zoomScaleNormal="70" zoomScaleSheetLayoutView="70" workbookViewId="0">
      <selection activeCell="D31" sqref="D31"/>
    </sheetView>
  </sheetViews>
  <sheetFormatPr baseColWidth="10" defaultColWidth="14.42578125" defaultRowHeight="15" customHeight="1" x14ac:dyDescent="0.25"/>
  <cols>
    <col min="1" max="1" width="33" customWidth="1"/>
    <col min="2" max="2" width="56.28515625" customWidth="1"/>
    <col min="3" max="3" width="23.7109375" customWidth="1"/>
    <col min="4" max="4" width="26.140625" customWidth="1"/>
    <col min="5" max="5" width="23.140625" customWidth="1"/>
    <col min="6" max="6" width="20" customWidth="1"/>
    <col min="7" max="7" width="19.7109375" customWidth="1"/>
    <col min="8" max="8" width="20.140625" customWidth="1"/>
    <col min="9" max="9" width="12.5703125" customWidth="1"/>
    <col min="10" max="10" width="20.5703125" bestFit="1" customWidth="1"/>
    <col min="11" max="11" width="21.5703125" bestFit="1" customWidth="1"/>
    <col min="12" max="26" width="10" customWidth="1"/>
  </cols>
  <sheetData>
    <row r="1" spans="1:26" ht="14.25" customHeight="1" x14ac:dyDescent="0.25">
      <c r="A1" s="1"/>
      <c r="B1" s="1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74.25" customHeight="1" x14ac:dyDescent="0.25">
      <c r="A2" s="3" t="s">
        <v>0</v>
      </c>
      <c r="B2" s="48" t="s">
        <v>1</v>
      </c>
      <c r="C2" s="49"/>
      <c r="D2" s="49"/>
      <c r="E2" s="49"/>
      <c r="F2" s="49"/>
      <c r="G2" s="49"/>
      <c r="H2" s="50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5">
      <c r="A3" s="3" t="s">
        <v>2</v>
      </c>
      <c r="B3" s="51" t="s">
        <v>3</v>
      </c>
      <c r="C3" s="49"/>
      <c r="D3" s="49"/>
      <c r="E3" s="49"/>
      <c r="F3" s="49"/>
      <c r="G3" s="49"/>
      <c r="H3" s="50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25">
      <c r="A4" s="3" t="s">
        <v>4</v>
      </c>
      <c r="B4" s="51" t="s">
        <v>5</v>
      </c>
      <c r="C4" s="49"/>
      <c r="D4" s="49"/>
      <c r="E4" s="49"/>
      <c r="F4" s="49"/>
      <c r="G4" s="49"/>
      <c r="H4" s="50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5">
      <c r="A5" s="4" t="s">
        <v>6</v>
      </c>
      <c r="B5" s="51">
        <v>2024</v>
      </c>
      <c r="C5" s="49"/>
      <c r="D5" s="49"/>
      <c r="E5" s="49"/>
      <c r="F5" s="49"/>
      <c r="G5" s="49"/>
      <c r="H5" s="50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5">
      <c r="A6" s="3" t="s">
        <v>7</v>
      </c>
      <c r="B6" s="51" t="s">
        <v>66</v>
      </c>
      <c r="C6" s="49"/>
      <c r="D6" s="49"/>
      <c r="E6" s="49"/>
      <c r="F6" s="49"/>
      <c r="G6" s="49"/>
      <c r="H6" s="50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"/>
      <c r="B7" s="1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7.5" customHeight="1" thickBot="1" x14ac:dyDescent="0.3">
      <c r="A8" s="6" t="s">
        <v>8</v>
      </c>
      <c r="B8" s="7" t="s">
        <v>9</v>
      </c>
      <c r="C8" s="8" t="s">
        <v>51</v>
      </c>
      <c r="D8" s="8" t="s">
        <v>10</v>
      </c>
      <c r="E8" s="8" t="s">
        <v>50</v>
      </c>
      <c r="F8" s="8" t="s">
        <v>11</v>
      </c>
      <c r="G8" s="8" t="s">
        <v>12</v>
      </c>
      <c r="H8" s="9" t="s">
        <v>13</v>
      </c>
      <c r="I8" s="2"/>
      <c r="J8" s="32"/>
      <c r="K8" s="3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10" t="s">
        <v>14</v>
      </c>
      <c r="B9" s="10" t="s">
        <v>15</v>
      </c>
      <c r="C9" s="11">
        <f>C10+C25+C29</f>
        <v>1590902468</v>
      </c>
      <c r="D9" s="11">
        <f t="shared" ref="D9" si="0">D10+D25+D29</f>
        <v>4564052</v>
      </c>
      <c r="E9" s="11">
        <f t="shared" ref="E9:E31" si="1">C9-D9</f>
        <v>1586338416</v>
      </c>
      <c r="F9" s="11">
        <f>F10+F25+F29</f>
        <v>9074242</v>
      </c>
      <c r="G9" s="11">
        <f>G10+G25+G29</f>
        <v>1577565535</v>
      </c>
      <c r="H9" s="12">
        <f t="shared" ref="H9:H32" si="2">G9/E9</f>
        <v>0.99446972921318955</v>
      </c>
      <c r="I9" s="13"/>
      <c r="J9" s="13"/>
      <c r="K9" s="3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75" customHeight="1" x14ac:dyDescent="0.25">
      <c r="A10" s="10" t="s">
        <v>16</v>
      </c>
      <c r="B10" s="10" t="s">
        <v>17</v>
      </c>
      <c r="C10" s="15">
        <f t="shared" ref="C10:D10" si="3">C11</f>
        <v>492052143</v>
      </c>
      <c r="D10" s="15">
        <f t="shared" si="3"/>
        <v>0</v>
      </c>
      <c r="E10" s="11">
        <f t="shared" si="1"/>
        <v>492052143</v>
      </c>
      <c r="F10" s="15">
        <f t="shared" ref="F10:G10" si="4">F11</f>
        <v>0</v>
      </c>
      <c r="G10" s="15">
        <f t="shared" si="4"/>
        <v>492052143</v>
      </c>
      <c r="H10" s="12">
        <f t="shared" si="2"/>
        <v>1</v>
      </c>
      <c r="I10" s="13"/>
      <c r="J10" s="13"/>
      <c r="K10" s="13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25">
      <c r="A11" s="16" t="s">
        <v>18</v>
      </c>
      <c r="B11" s="16" t="s">
        <v>19</v>
      </c>
      <c r="C11" s="17">
        <f>C12+C22</f>
        <v>492052143</v>
      </c>
      <c r="D11" s="17">
        <f t="shared" ref="D11" si="5">D12</f>
        <v>0</v>
      </c>
      <c r="E11" s="18">
        <f t="shared" si="1"/>
        <v>492052143</v>
      </c>
      <c r="F11" s="17">
        <f>F12+F22</f>
        <v>0</v>
      </c>
      <c r="G11" s="17">
        <f>G12+G22</f>
        <v>492052143</v>
      </c>
      <c r="H11" s="19">
        <f t="shared" si="2"/>
        <v>1</v>
      </c>
      <c r="I11" s="20"/>
      <c r="J11" s="21"/>
      <c r="K11" s="20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5" customHeight="1" x14ac:dyDescent="0.25">
      <c r="A12" s="16" t="s">
        <v>20</v>
      </c>
      <c r="B12" s="16" t="s">
        <v>21</v>
      </c>
      <c r="C12" s="17">
        <f>C13</f>
        <v>232052143</v>
      </c>
      <c r="D12" s="17">
        <f t="shared" ref="D12" si="6">D13</f>
        <v>0</v>
      </c>
      <c r="E12" s="18">
        <f t="shared" si="1"/>
        <v>232052143</v>
      </c>
      <c r="F12" s="17">
        <f t="shared" ref="F12:G12" si="7">F13</f>
        <v>0</v>
      </c>
      <c r="G12" s="17">
        <f t="shared" si="7"/>
        <v>232052143</v>
      </c>
      <c r="H12" s="19">
        <f t="shared" si="2"/>
        <v>1</v>
      </c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5" customHeight="1" x14ac:dyDescent="0.25">
      <c r="A13" s="16" t="s">
        <v>22</v>
      </c>
      <c r="B13" s="16" t="s">
        <v>23</v>
      </c>
      <c r="C13" s="17">
        <f>C14+C18</f>
        <v>232052143</v>
      </c>
      <c r="D13" s="17">
        <f t="shared" ref="D13" si="8">D14</f>
        <v>0</v>
      </c>
      <c r="E13" s="18">
        <f t="shared" si="1"/>
        <v>232052143</v>
      </c>
      <c r="F13" s="17">
        <f>F14+F18</f>
        <v>0</v>
      </c>
      <c r="G13" s="17">
        <f>G14+G18</f>
        <v>232052143</v>
      </c>
      <c r="H13" s="19">
        <f t="shared" si="2"/>
        <v>1</v>
      </c>
      <c r="I13" s="20"/>
      <c r="J13" s="2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s="41" customFormat="1" ht="30" customHeight="1" x14ac:dyDescent="0.25">
      <c r="A14" s="38" t="s">
        <v>24</v>
      </c>
      <c r="B14" s="38" t="s">
        <v>25</v>
      </c>
      <c r="C14" s="35">
        <f t="shared" ref="C14:D14" si="9">C15</f>
        <v>42588000</v>
      </c>
      <c r="D14" s="35">
        <f t="shared" si="9"/>
        <v>0</v>
      </c>
      <c r="E14" s="34">
        <f t="shared" si="1"/>
        <v>42588000</v>
      </c>
      <c r="F14" s="35">
        <f t="shared" ref="F14:G14" si="10">F15</f>
        <v>0</v>
      </c>
      <c r="G14" s="35">
        <f t="shared" si="10"/>
        <v>42588000</v>
      </c>
      <c r="H14" s="39">
        <f t="shared" si="2"/>
        <v>1</v>
      </c>
      <c r="I14" s="20"/>
      <c r="J14" s="2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spans="1:26" s="41" customFormat="1" ht="15" customHeight="1" x14ac:dyDescent="0.25">
      <c r="A15" s="38" t="s">
        <v>26</v>
      </c>
      <c r="B15" s="38" t="s">
        <v>27</v>
      </c>
      <c r="C15" s="35">
        <f t="shared" ref="C15:D15" si="11">C16</f>
        <v>42588000</v>
      </c>
      <c r="D15" s="35">
        <f t="shared" si="11"/>
        <v>0</v>
      </c>
      <c r="E15" s="34">
        <f t="shared" si="1"/>
        <v>42588000</v>
      </c>
      <c r="F15" s="35">
        <f t="shared" ref="F15:G15" si="12">F16</f>
        <v>0</v>
      </c>
      <c r="G15" s="35">
        <f t="shared" si="12"/>
        <v>42588000</v>
      </c>
      <c r="H15" s="39">
        <f t="shared" si="2"/>
        <v>1</v>
      </c>
      <c r="I15" s="20"/>
      <c r="J15" s="2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spans="1:26" s="41" customFormat="1" ht="30" customHeight="1" x14ac:dyDescent="0.25">
      <c r="A16" s="38" t="s">
        <v>28</v>
      </c>
      <c r="B16" s="38" t="s">
        <v>29</v>
      </c>
      <c r="C16" s="35">
        <f t="shared" ref="C16:D16" si="13">C17</f>
        <v>42588000</v>
      </c>
      <c r="D16" s="35">
        <f t="shared" si="13"/>
        <v>0</v>
      </c>
      <c r="E16" s="34">
        <f t="shared" si="1"/>
        <v>42588000</v>
      </c>
      <c r="F16" s="35">
        <v>0</v>
      </c>
      <c r="G16" s="35">
        <f t="shared" ref="G16" si="14">G17</f>
        <v>42588000</v>
      </c>
      <c r="H16" s="39">
        <f t="shared" si="2"/>
        <v>1</v>
      </c>
      <c r="I16" s="20"/>
      <c r="J16" s="2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spans="1:26" s="41" customFormat="1" ht="62.25" customHeight="1" x14ac:dyDescent="0.25">
      <c r="A17" s="38" t="s">
        <v>30</v>
      </c>
      <c r="B17" s="38" t="s">
        <v>31</v>
      </c>
      <c r="C17" s="35">
        <v>42588000</v>
      </c>
      <c r="D17" s="37">
        <v>0</v>
      </c>
      <c r="E17" s="34">
        <f t="shared" si="1"/>
        <v>42588000</v>
      </c>
      <c r="F17" s="35">
        <v>0</v>
      </c>
      <c r="G17" s="35">
        <f>42588000</f>
        <v>42588000</v>
      </c>
      <c r="H17" s="39">
        <f t="shared" si="2"/>
        <v>1</v>
      </c>
      <c r="I17" s="20"/>
      <c r="J17" s="20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s="41" customFormat="1" ht="30" customHeight="1" x14ac:dyDescent="0.25">
      <c r="A18" s="38" t="s">
        <v>52</v>
      </c>
      <c r="B18" s="38" t="s">
        <v>56</v>
      </c>
      <c r="C18" s="35">
        <f t="shared" ref="C18:D20" si="15">C19</f>
        <v>189464143</v>
      </c>
      <c r="D18" s="35">
        <f t="shared" si="15"/>
        <v>0</v>
      </c>
      <c r="E18" s="34">
        <f t="shared" si="1"/>
        <v>189464143</v>
      </c>
      <c r="F18" s="35">
        <f t="shared" ref="F18:G20" si="16">F19</f>
        <v>0</v>
      </c>
      <c r="G18" s="35">
        <f t="shared" si="16"/>
        <v>189464143</v>
      </c>
      <c r="H18" s="39">
        <f t="shared" si="2"/>
        <v>1</v>
      </c>
      <c r="I18" s="20"/>
      <c r="J18" s="20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s="41" customFormat="1" ht="19.5" customHeight="1" x14ac:dyDescent="0.25">
      <c r="A19" s="38" t="s">
        <v>53</v>
      </c>
      <c r="B19" s="38" t="s">
        <v>57</v>
      </c>
      <c r="C19" s="35">
        <f t="shared" si="15"/>
        <v>189464143</v>
      </c>
      <c r="D19" s="35">
        <f t="shared" si="15"/>
        <v>0</v>
      </c>
      <c r="E19" s="34">
        <f t="shared" si="1"/>
        <v>189464143</v>
      </c>
      <c r="F19" s="35">
        <f t="shared" si="16"/>
        <v>0</v>
      </c>
      <c r="G19" s="35">
        <f t="shared" si="16"/>
        <v>189464143</v>
      </c>
      <c r="H19" s="39">
        <f t="shared" si="2"/>
        <v>1</v>
      </c>
      <c r="I19" s="20"/>
      <c r="J19" s="20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s="41" customFormat="1" ht="45" customHeight="1" x14ac:dyDescent="0.25">
      <c r="A20" s="38" t="s">
        <v>54</v>
      </c>
      <c r="B20" s="38" t="s">
        <v>58</v>
      </c>
      <c r="C20" s="35">
        <f t="shared" si="15"/>
        <v>189464143</v>
      </c>
      <c r="D20" s="35">
        <f t="shared" si="15"/>
        <v>0</v>
      </c>
      <c r="E20" s="34">
        <f t="shared" si="1"/>
        <v>189464143</v>
      </c>
      <c r="F20" s="35">
        <f t="shared" si="16"/>
        <v>0</v>
      </c>
      <c r="G20" s="35">
        <f t="shared" si="16"/>
        <v>189464143</v>
      </c>
      <c r="H20" s="39">
        <f t="shared" si="2"/>
        <v>1</v>
      </c>
      <c r="I20" s="20"/>
      <c r="J20" s="20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s="41" customFormat="1" ht="34.5" customHeight="1" x14ac:dyDescent="0.25">
      <c r="A21" s="38" t="s">
        <v>55</v>
      </c>
      <c r="B21" s="38" t="s">
        <v>59</v>
      </c>
      <c r="C21" s="35">
        <v>189464143</v>
      </c>
      <c r="D21" s="37">
        <v>0</v>
      </c>
      <c r="E21" s="34">
        <f t="shared" si="1"/>
        <v>189464143</v>
      </c>
      <c r="F21" s="35"/>
      <c r="G21" s="35">
        <f>17639310+16300350+16300350+F21+16300050+300+45822632+33744985+43356166</f>
        <v>189464143</v>
      </c>
      <c r="H21" s="39">
        <f t="shared" si="2"/>
        <v>1</v>
      </c>
      <c r="I21" s="20"/>
      <c r="J21" s="20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s="41" customFormat="1" ht="27" customHeight="1" x14ac:dyDescent="0.25">
      <c r="A22" s="38" t="s">
        <v>60</v>
      </c>
      <c r="B22" s="38" t="s">
        <v>63</v>
      </c>
      <c r="C22" s="35">
        <f>C23</f>
        <v>260000000</v>
      </c>
      <c r="D22" s="35">
        <f>D23</f>
        <v>0</v>
      </c>
      <c r="E22" s="34">
        <f t="shared" si="1"/>
        <v>260000000</v>
      </c>
      <c r="F22" s="35">
        <v>0</v>
      </c>
      <c r="G22" s="35">
        <v>260000000</v>
      </c>
      <c r="H22" s="39">
        <f t="shared" si="2"/>
        <v>1</v>
      </c>
      <c r="I22" s="20"/>
      <c r="J22" s="20"/>
      <c r="K22" s="45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s="41" customFormat="1" ht="30.75" customHeight="1" x14ac:dyDescent="0.25">
      <c r="A23" s="38" t="s">
        <v>61</v>
      </c>
      <c r="B23" s="38" t="s">
        <v>64</v>
      </c>
      <c r="C23" s="35">
        <f>C24</f>
        <v>260000000</v>
      </c>
      <c r="D23" s="35">
        <f>D24</f>
        <v>0</v>
      </c>
      <c r="E23" s="34">
        <f t="shared" si="1"/>
        <v>260000000</v>
      </c>
      <c r="F23" s="35">
        <v>0</v>
      </c>
      <c r="G23" s="35">
        <v>260000000</v>
      </c>
      <c r="H23" s="39">
        <f t="shared" si="2"/>
        <v>1</v>
      </c>
      <c r="I23" s="20"/>
      <c r="J23" s="20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s="41" customFormat="1" ht="15" customHeight="1" x14ac:dyDescent="0.25">
      <c r="A24" s="38" t="s">
        <v>62</v>
      </c>
      <c r="B24" s="38" t="s">
        <v>65</v>
      </c>
      <c r="C24" s="35">
        <v>260000000</v>
      </c>
      <c r="D24" s="37">
        <v>0</v>
      </c>
      <c r="E24" s="34">
        <f t="shared" si="1"/>
        <v>260000000</v>
      </c>
      <c r="F24" s="35">
        <v>0</v>
      </c>
      <c r="G24" s="35">
        <v>260000000</v>
      </c>
      <c r="H24" s="39">
        <f t="shared" si="2"/>
        <v>1</v>
      </c>
      <c r="I24" s="20"/>
      <c r="J24" s="20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s="41" customFormat="1" ht="15.75" customHeight="1" x14ac:dyDescent="0.25">
      <c r="A25" s="43" t="s">
        <v>32</v>
      </c>
      <c r="B25" s="43" t="s">
        <v>33</v>
      </c>
      <c r="C25" s="37">
        <f t="shared" ref="C25:D25" si="17">C26</f>
        <v>222721</v>
      </c>
      <c r="D25" s="37">
        <f t="shared" si="17"/>
        <v>0</v>
      </c>
      <c r="E25" s="36">
        <f t="shared" si="1"/>
        <v>222721</v>
      </c>
      <c r="F25" s="37">
        <f t="shared" ref="F25:G25" si="18">F26</f>
        <v>0</v>
      </c>
      <c r="G25" s="37">
        <f t="shared" si="18"/>
        <v>222721</v>
      </c>
      <c r="H25" s="44">
        <f t="shared" si="2"/>
        <v>1</v>
      </c>
      <c r="I25" s="20"/>
      <c r="J25" s="2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spans="1:26" s="41" customFormat="1" ht="15" customHeight="1" x14ac:dyDescent="0.25">
      <c r="A26" s="38" t="s">
        <v>34</v>
      </c>
      <c r="B26" s="38" t="s">
        <v>35</v>
      </c>
      <c r="C26" s="35">
        <f t="shared" ref="C26:D26" si="19">C27</f>
        <v>222721</v>
      </c>
      <c r="D26" s="35">
        <f t="shared" si="19"/>
        <v>0</v>
      </c>
      <c r="E26" s="34">
        <f t="shared" si="1"/>
        <v>222721</v>
      </c>
      <c r="F26" s="35">
        <f t="shared" ref="F26:G26" si="20">F27</f>
        <v>0</v>
      </c>
      <c r="G26" s="35">
        <f t="shared" si="20"/>
        <v>222721</v>
      </c>
      <c r="H26" s="39">
        <f t="shared" si="2"/>
        <v>1</v>
      </c>
      <c r="I26" s="20"/>
      <c r="J26" s="2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spans="1:26" s="41" customFormat="1" ht="15" customHeight="1" x14ac:dyDescent="0.25">
      <c r="A27" s="38" t="s">
        <v>36</v>
      </c>
      <c r="B27" s="38" t="s">
        <v>37</v>
      </c>
      <c r="C27" s="35">
        <f t="shared" ref="C27:D27" si="21">C28</f>
        <v>222721</v>
      </c>
      <c r="D27" s="35">
        <f t="shared" si="21"/>
        <v>0</v>
      </c>
      <c r="E27" s="34">
        <f t="shared" si="1"/>
        <v>222721</v>
      </c>
      <c r="F27" s="35">
        <f t="shared" ref="F27:G27" si="22">F28</f>
        <v>0</v>
      </c>
      <c r="G27" s="35">
        <f t="shared" si="22"/>
        <v>222721</v>
      </c>
      <c r="H27" s="39">
        <f t="shared" si="2"/>
        <v>1</v>
      </c>
      <c r="I27" s="20"/>
      <c r="J27" s="2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s="41" customFormat="1" ht="15" customHeight="1" x14ac:dyDescent="0.25">
      <c r="A28" s="38" t="s">
        <v>38</v>
      </c>
      <c r="B28" s="38" t="s">
        <v>39</v>
      </c>
      <c r="C28" s="35">
        <v>222721</v>
      </c>
      <c r="D28" s="35">
        <v>0</v>
      </c>
      <c r="E28" s="34">
        <f t="shared" si="1"/>
        <v>222721</v>
      </c>
      <c r="F28" s="35">
        <v>0</v>
      </c>
      <c r="G28" s="35">
        <v>222721</v>
      </c>
      <c r="H28" s="39">
        <f t="shared" si="2"/>
        <v>1</v>
      </c>
      <c r="I28" s="20"/>
      <c r="J28" s="2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spans="1:26" ht="15.75" customHeight="1" x14ac:dyDescent="0.25">
      <c r="A29" s="10" t="s">
        <v>40</v>
      </c>
      <c r="B29" s="10" t="s">
        <v>41</v>
      </c>
      <c r="C29" s="15">
        <f t="shared" ref="C29:D29" si="23">C30</f>
        <v>1098627604</v>
      </c>
      <c r="D29" s="15">
        <f t="shared" si="23"/>
        <v>4564052</v>
      </c>
      <c r="E29" s="11">
        <f t="shared" si="1"/>
        <v>1094063552</v>
      </c>
      <c r="F29" s="15">
        <f t="shared" ref="F29:G29" si="24">F30</f>
        <v>9074242</v>
      </c>
      <c r="G29" s="15">
        <f t="shared" si="24"/>
        <v>1085290671</v>
      </c>
      <c r="H29" s="12">
        <f t="shared" si="2"/>
        <v>0.99198137897568861</v>
      </c>
      <c r="I29" s="20"/>
      <c r="J29" s="2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 x14ac:dyDescent="0.25">
      <c r="A30" s="16" t="s">
        <v>42</v>
      </c>
      <c r="B30" s="16" t="s">
        <v>43</v>
      </c>
      <c r="C30" s="17">
        <f t="shared" ref="C30:D30" si="25">C31</f>
        <v>1098627604</v>
      </c>
      <c r="D30" s="17">
        <f t="shared" si="25"/>
        <v>4564052</v>
      </c>
      <c r="E30" s="18">
        <f t="shared" si="1"/>
        <v>1094063552</v>
      </c>
      <c r="F30" s="17">
        <f t="shared" ref="F30:G30" si="26">F31</f>
        <v>9074242</v>
      </c>
      <c r="G30" s="17">
        <f t="shared" si="26"/>
        <v>1085290671</v>
      </c>
      <c r="H30" s="19">
        <f t="shared" si="2"/>
        <v>0.99198137897568861</v>
      </c>
      <c r="I30" s="20"/>
      <c r="J30" s="20"/>
      <c r="K30" s="20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 x14ac:dyDescent="0.25">
      <c r="A31" s="16" t="s">
        <v>44</v>
      </c>
      <c r="B31" s="16" t="s">
        <v>45</v>
      </c>
      <c r="C31" s="17">
        <v>1098627604</v>
      </c>
      <c r="D31" s="17">
        <v>4564052</v>
      </c>
      <c r="E31" s="18">
        <f>C31-D31</f>
        <v>1094063552</v>
      </c>
      <c r="F31" s="35">
        <v>9074242</v>
      </c>
      <c r="G31" s="17">
        <f>396010287+141467296+429531700+F31+29078068+22995330+15566766+12269193+2862311+3188980+23246498</f>
        <v>1085290671</v>
      </c>
      <c r="H31" s="19">
        <f t="shared" si="2"/>
        <v>0.99198137897568861</v>
      </c>
      <c r="I31" s="20"/>
      <c r="J31" s="2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34.5" customHeight="1" x14ac:dyDescent="0.25">
      <c r="A32" s="52" t="s">
        <v>46</v>
      </c>
      <c r="B32" s="50"/>
      <c r="C32" s="22">
        <f t="shared" ref="C32:G32" si="27">+C9</f>
        <v>1590902468</v>
      </c>
      <c r="D32" s="22">
        <f t="shared" si="27"/>
        <v>4564052</v>
      </c>
      <c r="E32" s="22">
        <f t="shared" si="27"/>
        <v>1586338416</v>
      </c>
      <c r="F32" s="22">
        <f t="shared" si="27"/>
        <v>9074242</v>
      </c>
      <c r="G32" s="22">
        <f t="shared" si="27"/>
        <v>1577565535</v>
      </c>
      <c r="H32" s="23">
        <f t="shared" si="2"/>
        <v>0.99446972921318955</v>
      </c>
      <c r="I32" s="20"/>
      <c r="J32" s="20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 x14ac:dyDescent="0.25">
      <c r="A33" s="24" t="s">
        <v>47</v>
      </c>
      <c r="B33" s="25"/>
      <c r="C33" s="26"/>
      <c r="D33" s="26"/>
      <c r="E33" s="26"/>
      <c r="F33" s="26"/>
      <c r="G33" s="26"/>
      <c r="H33" s="27"/>
      <c r="I33" s="20"/>
      <c r="J33" s="2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5">
      <c r="A34" s="24"/>
      <c r="B34" s="31"/>
      <c r="C34" s="26"/>
      <c r="D34" s="26"/>
      <c r="E34" s="26"/>
      <c r="F34" s="26"/>
      <c r="G34" s="26"/>
      <c r="H34" s="27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29"/>
      <c r="C35" s="2"/>
      <c r="D35" s="2"/>
      <c r="E35" s="47"/>
      <c r="F35" s="47"/>
      <c r="G35" s="47"/>
      <c r="H35" s="2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30" t="s">
        <v>48</v>
      </c>
      <c r="C36" s="2"/>
      <c r="D36" s="2"/>
      <c r="E36" s="53" t="s">
        <v>67</v>
      </c>
      <c r="F36" s="53"/>
      <c r="G36" s="53"/>
      <c r="H36" s="2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8" t="s">
        <v>49</v>
      </c>
      <c r="C37" s="2"/>
      <c r="D37" s="2"/>
      <c r="E37" s="46" t="s">
        <v>68</v>
      </c>
      <c r="F37" s="46"/>
      <c r="G37" s="46"/>
      <c r="H37" s="2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"/>
      <c r="D38" s="2"/>
      <c r="E38" s="2"/>
      <c r="F38" s="2"/>
      <c r="G38" s="2"/>
      <c r="H38" s="2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"/>
      <c r="D39" s="2"/>
      <c r="E39" s="2"/>
      <c r="F39" s="2"/>
      <c r="G39" s="2"/>
      <c r="H39" s="2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"/>
      <c r="D40" s="2"/>
      <c r="E40" s="2"/>
      <c r="F40" s="2"/>
      <c r="G40" s="2"/>
      <c r="H40" s="2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2"/>
      <c r="D43" s="2"/>
      <c r="E43" s="2"/>
      <c r="F43" s="2"/>
      <c r="G43" s="2"/>
      <c r="H43" s="2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2"/>
      <c r="D44" s="2"/>
      <c r="E44" s="2"/>
      <c r="F44" s="2"/>
      <c r="G44" s="2"/>
      <c r="H44" s="2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"/>
      <c r="D45" s="2"/>
      <c r="E45" s="2"/>
      <c r="F45" s="2"/>
      <c r="G45" s="2"/>
      <c r="H45" s="2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"/>
      <c r="D46" s="2"/>
      <c r="E46" s="2"/>
      <c r="F46" s="2"/>
      <c r="G46" s="2"/>
      <c r="H46" s="2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"/>
      <c r="D47" s="2"/>
      <c r="E47" s="2"/>
      <c r="F47" s="2"/>
      <c r="G47" s="2"/>
      <c r="H47" s="2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"/>
      <c r="D49" s="2"/>
      <c r="E49" s="2"/>
      <c r="F49" s="2"/>
      <c r="G49" s="2"/>
      <c r="H49" s="2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"/>
      <c r="D50" s="2"/>
      <c r="E50" s="2"/>
      <c r="F50" s="2"/>
      <c r="G50" s="2"/>
      <c r="H50" s="2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"/>
      <c r="D51" s="2"/>
      <c r="E51" s="2"/>
      <c r="F51" s="2"/>
      <c r="G51" s="2"/>
      <c r="H51" s="2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2"/>
      <c r="D52" s="2"/>
      <c r="E52" s="2"/>
      <c r="F52" s="2"/>
      <c r="G52" s="2"/>
      <c r="H52" s="2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2"/>
      <c r="D53" s="2"/>
      <c r="E53" s="2"/>
      <c r="F53" s="2"/>
      <c r="G53" s="2"/>
      <c r="H53" s="2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"/>
      <c r="D54" s="2"/>
      <c r="E54" s="2"/>
      <c r="F54" s="2"/>
      <c r="G54" s="2"/>
      <c r="H54" s="2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"/>
      <c r="D55" s="2"/>
      <c r="E55" s="2"/>
      <c r="F55" s="2"/>
      <c r="G55" s="2"/>
      <c r="H55" s="2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"/>
      <c r="D56" s="2"/>
      <c r="E56" s="2"/>
      <c r="F56" s="2"/>
      <c r="G56" s="2"/>
      <c r="H56" s="2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"/>
      <c r="D57" s="2"/>
      <c r="E57" s="2"/>
      <c r="F57" s="2"/>
      <c r="G57" s="2"/>
      <c r="H57" s="2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"/>
      <c r="D58" s="2"/>
      <c r="E58" s="2"/>
      <c r="F58" s="2"/>
      <c r="G58" s="2"/>
      <c r="H58" s="2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"/>
      <c r="D59" s="2"/>
      <c r="E59" s="2"/>
      <c r="F59" s="2"/>
      <c r="G59" s="2"/>
      <c r="H59" s="2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2"/>
      <c r="D60" s="2"/>
      <c r="E60" s="2"/>
      <c r="F60" s="2"/>
      <c r="G60" s="2"/>
      <c r="H60" s="2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2"/>
      <c r="D61" s="2"/>
      <c r="E61" s="2"/>
      <c r="F61" s="2"/>
      <c r="G61" s="2"/>
      <c r="H61" s="2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"/>
      <c r="D62" s="2"/>
      <c r="E62" s="2"/>
      <c r="F62" s="2"/>
      <c r="G62" s="2"/>
      <c r="H62" s="2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"/>
      <c r="D63" s="2"/>
      <c r="E63" s="2"/>
      <c r="F63" s="2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"/>
      <c r="D64" s="2"/>
      <c r="E64" s="2"/>
      <c r="F64" s="2"/>
      <c r="G64" s="2"/>
      <c r="H64" s="2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"/>
      <c r="D65" s="2"/>
      <c r="E65" s="2"/>
      <c r="F65" s="2"/>
      <c r="G65" s="2"/>
      <c r="H65" s="2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"/>
      <c r="D66" s="2"/>
      <c r="E66" s="2"/>
      <c r="F66" s="2"/>
      <c r="G66" s="2"/>
      <c r="H66" s="2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"/>
      <c r="D67" s="2"/>
      <c r="E67" s="2"/>
      <c r="F67" s="2"/>
      <c r="G67" s="2"/>
      <c r="H67" s="2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"/>
      <c r="D68" s="2"/>
      <c r="E68" s="2"/>
      <c r="F68" s="2"/>
      <c r="G68" s="2"/>
      <c r="H68" s="2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"/>
      <c r="D69" s="2"/>
      <c r="E69" s="2"/>
      <c r="F69" s="2"/>
      <c r="G69" s="2"/>
      <c r="H69" s="2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2"/>
      <c r="D70" s="2"/>
      <c r="E70" s="2"/>
      <c r="F70" s="2"/>
      <c r="G70" s="2"/>
      <c r="H70" s="2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"/>
      <c r="D71" s="2"/>
      <c r="E71" s="2"/>
      <c r="F71" s="2"/>
      <c r="G71" s="2"/>
      <c r="H71" s="2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"/>
      <c r="D72" s="2"/>
      <c r="E72" s="2"/>
      <c r="F72" s="2"/>
      <c r="G72" s="2"/>
      <c r="H72" s="2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"/>
      <c r="D73" s="2"/>
      <c r="E73" s="2"/>
      <c r="F73" s="2"/>
      <c r="G73" s="2"/>
      <c r="H73" s="2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"/>
      <c r="D74" s="2"/>
      <c r="E74" s="2"/>
      <c r="F74" s="2"/>
      <c r="G74" s="2"/>
      <c r="H74" s="2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2"/>
      <c r="D75" s="2"/>
      <c r="E75" s="2"/>
      <c r="F75" s="2"/>
      <c r="G75" s="2"/>
      <c r="H75" s="2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2"/>
      <c r="D76" s="2"/>
      <c r="E76" s="2"/>
      <c r="F76" s="2"/>
      <c r="G76" s="2"/>
      <c r="H76" s="2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2"/>
      <c r="D77" s="2"/>
      <c r="E77" s="2"/>
      <c r="F77" s="2"/>
      <c r="G77" s="2"/>
      <c r="H77" s="2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2"/>
      <c r="D78" s="2"/>
      <c r="E78" s="2"/>
      <c r="F78" s="2"/>
      <c r="G78" s="2"/>
      <c r="H78" s="2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2"/>
      <c r="D79" s="2"/>
      <c r="E79" s="2"/>
      <c r="F79" s="2"/>
      <c r="G79" s="2"/>
      <c r="H79" s="2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2"/>
      <c r="D80" s="2"/>
      <c r="E80" s="2"/>
      <c r="F80" s="2"/>
      <c r="G80" s="2"/>
      <c r="H80" s="2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2"/>
      <c r="D81" s="2"/>
      <c r="E81" s="2"/>
      <c r="F81" s="2"/>
      <c r="G81" s="2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2"/>
      <c r="D82" s="2"/>
      <c r="E82" s="2"/>
      <c r="F82" s="2"/>
      <c r="G82" s="2"/>
      <c r="H82" s="2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2"/>
      <c r="D83" s="2"/>
      <c r="E83" s="2"/>
      <c r="F83" s="2"/>
      <c r="G83" s="2"/>
      <c r="H83" s="2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2"/>
      <c r="D84" s="2"/>
      <c r="E84" s="2"/>
      <c r="F84" s="2"/>
      <c r="G84" s="2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2"/>
      <c r="D85" s="2"/>
      <c r="E85" s="2"/>
      <c r="F85" s="2"/>
      <c r="G85" s="2"/>
      <c r="H85" s="2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2"/>
      <c r="D86" s="2"/>
      <c r="E86" s="2"/>
      <c r="F86" s="2"/>
      <c r="G86" s="2"/>
      <c r="H86" s="2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2"/>
      <c r="D87" s="2"/>
      <c r="E87" s="2"/>
      <c r="F87" s="2"/>
      <c r="G87" s="2"/>
      <c r="H87" s="2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2"/>
      <c r="D88" s="2"/>
      <c r="E88" s="2"/>
      <c r="F88" s="2"/>
      <c r="G88" s="2"/>
      <c r="H88" s="2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2"/>
      <c r="D89" s="2"/>
      <c r="E89" s="2"/>
      <c r="F89" s="2"/>
      <c r="G89" s="2"/>
      <c r="H89" s="2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2"/>
      <c r="D90" s="2"/>
      <c r="E90" s="2"/>
      <c r="F90" s="2"/>
      <c r="G90" s="2"/>
      <c r="H90" s="2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2"/>
      <c r="D91" s="2"/>
      <c r="E91" s="2"/>
      <c r="F91" s="2"/>
      <c r="G91" s="2"/>
      <c r="H91" s="2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2"/>
      <c r="D92" s="2"/>
      <c r="E92" s="2"/>
      <c r="F92" s="2"/>
      <c r="G92" s="2"/>
      <c r="H92" s="2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2"/>
      <c r="D93" s="2"/>
      <c r="E93" s="2"/>
      <c r="F93" s="2"/>
      <c r="G93" s="2"/>
      <c r="H93" s="2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2"/>
      <c r="D94" s="2"/>
      <c r="E94" s="2"/>
      <c r="F94" s="2"/>
      <c r="G94" s="2"/>
      <c r="H94" s="2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2"/>
      <c r="D95" s="2"/>
      <c r="E95" s="2"/>
      <c r="F95" s="2"/>
      <c r="G95" s="2"/>
      <c r="H95" s="2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2"/>
      <c r="D96" s="2"/>
      <c r="E96" s="2"/>
      <c r="F96" s="2"/>
      <c r="G96" s="2"/>
      <c r="H96" s="2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2"/>
      <c r="D97" s="2"/>
      <c r="E97" s="2"/>
      <c r="F97" s="2"/>
      <c r="G97" s="2"/>
      <c r="H97" s="2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2"/>
      <c r="D98" s="2"/>
      <c r="E98" s="2"/>
      <c r="F98" s="2"/>
      <c r="G98" s="2"/>
      <c r="H98" s="2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2"/>
      <c r="D99" s="2"/>
      <c r="E99" s="2"/>
      <c r="F99" s="2"/>
      <c r="G99" s="2"/>
      <c r="H99" s="2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2"/>
      <c r="D100" s="2"/>
      <c r="E100" s="2"/>
      <c r="F100" s="2"/>
      <c r="G100" s="2"/>
      <c r="H100" s="2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2"/>
      <c r="D101" s="2"/>
      <c r="E101" s="2"/>
      <c r="F101" s="2"/>
      <c r="G101" s="2"/>
      <c r="H101" s="2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2"/>
      <c r="D102" s="2"/>
      <c r="E102" s="2"/>
      <c r="F102" s="2"/>
      <c r="G102" s="2"/>
      <c r="H102" s="2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2"/>
      <c r="D103" s="2"/>
      <c r="E103" s="2"/>
      <c r="F103" s="2"/>
      <c r="G103" s="2"/>
      <c r="H103" s="2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2"/>
      <c r="D104" s="2"/>
      <c r="E104" s="2"/>
      <c r="F104" s="2"/>
      <c r="G104" s="2"/>
      <c r="H104" s="2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2"/>
      <c r="D105" s="2"/>
      <c r="E105" s="2"/>
      <c r="F105" s="2"/>
      <c r="G105" s="2"/>
      <c r="H105" s="2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2"/>
      <c r="D106" s="2"/>
      <c r="E106" s="2"/>
      <c r="F106" s="2"/>
      <c r="G106" s="2"/>
      <c r="H106" s="2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2"/>
      <c r="D107" s="2"/>
      <c r="E107" s="2"/>
      <c r="F107" s="2"/>
      <c r="G107" s="2"/>
      <c r="H107" s="2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2"/>
      <c r="D108" s="2"/>
      <c r="E108" s="2"/>
      <c r="F108" s="2"/>
      <c r="G108" s="2"/>
      <c r="H108" s="2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2"/>
      <c r="D109" s="2"/>
      <c r="E109" s="2"/>
      <c r="F109" s="2"/>
      <c r="G109" s="2"/>
      <c r="H109" s="2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2"/>
      <c r="D110" s="2"/>
      <c r="E110" s="2"/>
      <c r="F110" s="2"/>
      <c r="G110" s="2"/>
      <c r="H110" s="2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2"/>
      <c r="D111" s="2"/>
      <c r="E111" s="2"/>
      <c r="F111" s="2"/>
      <c r="G111" s="2"/>
      <c r="H111" s="2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2"/>
      <c r="D112" s="2"/>
      <c r="E112" s="2"/>
      <c r="F112" s="2"/>
      <c r="G112" s="2"/>
      <c r="H112" s="2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2"/>
      <c r="D113" s="2"/>
      <c r="E113" s="2"/>
      <c r="F113" s="2"/>
      <c r="G113" s="2"/>
      <c r="H113" s="2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2"/>
      <c r="D114" s="2"/>
      <c r="E114" s="2"/>
      <c r="F114" s="2"/>
      <c r="G114" s="2"/>
      <c r="H114" s="2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2"/>
      <c r="D115" s="2"/>
      <c r="E115" s="2"/>
      <c r="F115" s="2"/>
      <c r="G115" s="2"/>
      <c r="H115" s="2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2"/>
      <c r="D116" s="2"/>
      <c r="E116" s="2"/>
      <c r="F116" s="2"/>
      <c r="G116" s="2"/>
      <c r="H116" s="2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2"/>
      <c r="D117" s="2"/>
      <c r="E117" s="2"/>
      <c r="F117" s="2"/>
      <c r="G117" s="2"/>
      <c r="H117" s="2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2"/>
      <c r="D118" s="2"/>
      <c r="E118" s="2"/>
      <c r="F118" s="2"/>
      <c r="G118" s="2"/>
      <c r="H118" s="2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2"/>
      <c r="D121" s="2"/>
      <c r="E121" s="2"/>
      <c r="F121" s="2"/>
      <c r="G121" s="2"/>
      <c r="H121" s="2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2"/>
      <c r="D123" s="2"/>
      <c r="E123" s="2"/>
      <c r="F123" s="2"/>
      <c r="G123" s="2"/>
      <c r="H123" s="2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2"/>
      <c r="D124" s="2"/>
      <c r="E124" s="2"/>
      <c r="F124" s="2"/>
      <c r="G124" s="2"/>
      <c r="H124" s="2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2"/>
      <c r="D125" s="2"/>
      <c r="E125" s="2"/>
      <c r="F125" s="2"/>
      <c r="G125" s="2"/>
      <c r="H125" s="2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2"/>
      <c r="D126" s="2"/>
      <c r="E126" s="2"/>
      <c r="F126" s="2"/>
      <c r="G126" s="2"/>
      <c r="H126" s="2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2"/>
      <c r="D127" s="2"/>
      <c r="E127" s="2"/>
      <c r="F127" s="2"/>
      <c r="G127" s="2"/>
      <c r="H127" s="2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2"/>
      <c r="D128" s="2"/>
      <c r="E128" s="2"/>
      <c r="F128" s="2"/>
      <c r="G128" s="2"/>
      <c r="H128" s="2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2"/>
      <c r="D129" s="2"/>
      <c r="E129" s="2"/>
      <c r="F129" s="2"/>
      <c r="G129" s="2"/>
      <c r="H129" s="2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2"/>
      <c r="D130" s="2"/>
      <c r="E130" s="2"/>
      <c r="F130" s="2"/>
      <c r="G130" s="2"/>
      <c r="H130" s="2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2"/>
      <c r="D131" s="2"/>
      <c r="E131" s="2"/>
      <c r="F131" s="2"/>
      <c r="G131" s="2"/>
      <c r="H131" s="2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2"/>
      <c r="D132" s="2"/>
      <c r="E132" s="2"/>
      <c r="F132" s="2"/>
      <c r="G132" s="2"/>
      <c r="H132" s="2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2"/>
      <c r="D133" s="2"/>
      <c r="E133" s="2"/>
      <c r="F133" s="2"/>
      <c r="G133" s="2"/>
      <c r="H133" s="2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2"/>
      <c r="D134" s="2"/>
      <c r="E134" s="2"/>
      <c r="F134" s="2"/>
      <c r="G134" s="2"/>
      <c r="H134" s="2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2"/>
      <c r="D135" s="2"/>
      <c r="E135" s="2"/>
      <c r="F135" s="2"/>
      <c r="G135" s="2"/>
      <c r="H135" s="2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2"/>
      <c r="D136" s="2"/>
      <c r="E136" s="2"/>
      <c r="F136" s="2"/>
      <c r="G136" s="2"/>
      <c r="H136" s="2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2"/>
      <c r="D137" s="2"/>
      <c r="E137" s="2"/>
      <c r="F137" s="2"/>
      <c r="G137" s="2"/>
      <c r="H137" s="2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2"/>
      <c r="D138" s="2"/>
      <c r="E138" s="2"/>
      <c r="F138" s="2"/>
      <c r="G138" s="2"/>
      <c r="H138" s="2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2"/>
      <c r="D139" s="2"/>
      <c r="E139" s="2"/>
      <c r="F139" s="2"/>
      <c r="G139" s="2"/>
      <c r="H139" s="2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2"/>
      <c r="D140" s="2"/>
      <c r="E140" s="2"/>
      <c r="F140" s="2"/>
      <c r="G140" s="2"/>
      <c r="H140" s="2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2"/>
      <c r="D141" s="2"/>
      <c r="E141" s="2"/>
      <c r="F141" s="2"/>
      <c r="G141" s="2"/>
      <c r="H141" s="2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2"/>
      <c r="D142" s="2"/>
      <c r="E142" s="2"/>
      <c r="F142" s="2"/>
      <c r="G142" s="2"/>
      <c r="H142" s="2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2"/>
      <c r="D143" s="2"/>
      <c r="E143" s="2"/>
      <c r="F143" s="2"/>
      <c r="G143" s="2"/>
      <c r="H143" s="2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2"/>
      <c r="D144" s="2"/>
      <c r="E144" s="2"/>
      <c r="F144" s="2"/>
      <c r="G144" s="2"/>
      <c r="H144" s="2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2"/>
      <c r="D145" s="2"/>
      <c r="E145" s="2"/>
      <c r="F145" s="2"/>
      <c r="G145" s="2"/>
      <c r="H145" s="2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2"/>
      <c r="D146" s="2"/>
      <c r="E146" s="2"/>
      <c r="F146" s="2"/>
      <c r="G146" s="2"/>
      <c r="H146" s="2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2"/>
      <c r="D147" s="2"/>
      <c r="E147" s="2"/>
      <c r="F147" s="2"/>
      <c r="G147" s="2"/>
      <c r="H147" s="2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2"/>
      <c r="D148" s="2"/>
      <c r="E148" s="2"/>
      <c r="F148" s="2"/>
      <c r="G148" s="2"/>
      <c r="H148" s="2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2"/>
      <c r="D149" s="2"/>
      <c r="E149" s="2"/>
      <c r="F149" s="2"/>
      <c r="G149" s="2"/>
      <c r="H149" s="2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2"/>
      <c r="D150" s="2"/>
      <c r="E150" s="2"/>
      <c r="F150" s="2"/>
      <c r="G150" s="2"/>
      <c r="H150" s="2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2"/>
      <c r="D151" s="2"/>
      <c r="E151" s="2"/>
      <c r="F151" s="2"/>
      <c r="G151" s="2"/>
      <c r="H151" s="2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2"/>
      <c r="D152" s="2"/>
      <c r="E152" s="2"/>
      <c r="F152" s="2"/>
      <c r="G152" s="2"/>
      <c r="H152" s="2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2"/>
      <c r="D153" s="2"/>
      <c r="E153" s="2"/>
      <c r="F153" s="2"/>
      <c r="G153" s="2"/>
      <c r="H153" s="2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2"/>
      <c r="D154" s="2"/>
      <c r="E154" s="2"/>
      <c r="F154" s="2"/>
      <c r="G154" s="2"/>
      <c r="H154" s="2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2"/>
      <c r="D155" s="2"/>
      <c r="E155" s="2"/>
      <c r="F155" s="2"/>
      <c r="G155" s="2"/>
      <c r="H155" s="2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2"/>
      <c r="D156" s="2"/>
      <c r="E156" s="2"/>
      <c r="F156" s="2"/>
      <c r="G156" s="2"/>
      <c r="H156" s="2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2"/>
      <c r="D157" s="2"/>
      <c r="E157" s="2"/>
      <c r="F157" s="2"/>
      <c r="G157" s="2"/>
      <c r="H157" s="2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2"/>
      <c r="D158" s="2"/>
      <c r="E158" s="2"/>
      <c r="F158" s="2"/>
      <c r="G158" s="2"/>
      <c r="H158" s="2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2"/>
      <c r="D159" s="2"/>
      <c r="E159" s="2"/>
      <c r="F159" s="2"/>
      <c r="G159" s="2"/>
      <c r="H159" s="2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2"/>
      <c r="D160" s="2"/>
      <c r="E160" s="2"/>
      <c r="F160" s="2"/>
      <c r="G160" s="2"/>
      <c r="H160" s="2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2"/>
      <c r="D161" s="2"/>
      <c r="E161" s="2"/>
      <c r="F161" s="2"/>
      <c r="G161" s="2"/>
      <c r="H161" s="2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2"/>
      <c r="D162" s="2"/>
      <c r="E162" s="2"/>
      <c r="F162" s="2"/>
      <c r="G162" s="2"/>
      <c r="H162" s="2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2"/>
      <c r="D163" s="2"/>
      <c r="E163" s="2"/>
      <c r="F163" s="2"/>
      <c r="G163" s="2"/>
      <c r="H163" s="2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2"/>
      <c r="D164" s="2"/>
      <c r="E164" s="2"/>
      <c r="F164" s="2"/>
      <c r="G164" s="2"/>
      <c r="H164" s="2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2"/>
      <c r="D165" s="2"/>
      <c r="E165" s="2"/>
      <c r="F165" s="2"/>
      <c r="G165" s="2"/>
      <c r="H165" s="2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2"/>
      <c r="D166" s="2"/>
      <c r="E166" s="2"/>
      <c r="F166" s="2"/>
      <c r="G166" s="2"/>
      <c r="H166" s="2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2"/>
      <c r="D167" s="2"/>
      <c r="E167" s="2"/>
      <c r="F167" s="2"/>
      <c r="G167" s="2"/>
      <c r="H167" s="2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2"/>
      <c r="D168" s="2"/>
      <c r="E168" s="2"/>
      <c r="F168" s="2"/>
      <c r="G168" s="2"/>
      <c r="H168" s="2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2"/>
      <c r="D169" s="2"/>
      <c r="E169" s="2"/>
      <c r="F169" s="2"/>
      <c r="G169" s="2"/>
      <c r="H169" s="2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2"/>
      <c r="D170" s="2"/>
      <c r="E170" s="2"/>
      <c r="F170" s="2"/>
      <c r="G170" s="2"/>
      <c r="H170" s="2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2"/>
      <c r="D171" s="2"/>
      <c r="E171" s="2"/>
      <c r="F171" s="2"/>
      <c r="G171" s="2"/>
      <c r="H171" s="2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2"/>
      <c r="D172" s="2"/>
      <c r="E172" s="2"/>
      <c r="F172" s="2"/>
      <c r="G172" s="2"/>
      <c r="H172" s="2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2"/>
      <c r="D173" s="2"/>
      <c r="E173" s="2"/>
      <c r="F173" s="2"/>
      <c r="G173" s="2"/>
      <c r="H173" s="2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2"/>
      <c r="D174" s="2"/>
      <c r="E174" s="2"/>
      <c r="F174" s="2"/>
      <c r="G174" s="2"/>
      <c r="H174" s="2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2"/>
      <c r="D175" s="2"/>
      <c r="E175" s="2"/>
      <c r="F175" s="2"/>
      <c r="G175" s="2"/>
      <c r="H175" s="2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2"/>
      <c r="D176" s="2"/>
      <c r="E176" s="2"/>
      <c r="F176" s="2"/>
      <c r="G176" s="2"/>
      <c r="H176" s="2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2"/>
      <c r="D177" s="2"/>
      <c r="E177" s="2"/>
      <c r="F177" s="2"/>
      <c r="G177" s="2"/>
      <c r="H177" s="2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2"/>
      <c r="D178" s="2"/>
      <c r="E178" s="2"/>
      <c r="F178" s="2"/>
      <c r="G178" s="2"/>
      <c r="H178" s="2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2"/>
      <c r="D179" s="2"/>
      <c r="E179" s="2"/>
      <c r="F179" s="2"/>
      <c r="G179" s="2"/>
      <c r="H179" s="2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2"/>
      <c r="D180" s="2"/>
      <c r="E180" s="2"/>
      <c r="F180" s="2"/>
      <c r="G180" s="2"/>
      <c r="H180" s="2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2"/>
      <c r="D181" s="2"/>
      <c r="E181" s="2"/>
      <c r="F181" s="2"/>
      <c r="G181" s="2"/>
      <c r="H181" s="2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2"/>
      <c r="D182" s="2"/>
      <c r="E182" s="2"/>
      <c r="F182" s="2"/>
      <c r="G182" s="2"/>
      <c r="H182" s="2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2"/>
      <c r="D183" s="2"/>
      <c r="E183" s="2"/>
      <c r="F183" s="2"/>
      <c r="G183" s="2"/>
      <c r="H183" s="2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2"/>
      <c r="D184" s="2"/>
      <c r="E184" s="2"/>
      <c r="F184" s="2"/>
      <c r="G184" s="2"/>
      <c r="H184" s="2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2"/>
      <c r="D185" s="2"/>
      <c r="E185" s="2"/>
      <c r="F185" s="2"/>
      <c r="G185" s="2"/>
      <c r="H185" s="2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2"/>
      <c r="D186" s="2"/>
      <c r="E186" s="2"/>
      <c r="F186" s="2"/>
      <c r="G186" s="2"/>
      <c r="H186" s="2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2"/>
      <c r="D187" s="2"/>
      <c r="E187" s="2"/>
      <c r="F187" s="2"/>
      <c r="G187" s="2"/>
      <c r="H187" s="2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2"/>
      <c r="D188" s="2"/>
      <c r="E188" s="2"/>
      <c r="F188" s="2"/>
      <c r="G188" s="2"/>
      <c r="H188" s="2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2"/>
      <c r="D189" s="2"/>
      <c r="E189" s="2"/>
      <c r="F189" s="2"/>
      <c r="G189" s="2"/>
      <c r="H189" s="2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2"/>
      <c r="D190" s="2"/>
      <c r="E190" s="2"/>
      <c r="F190" s="2"/>
      <c r="G190" s="2"/>
      <c r="H190" s="2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2"/>
      <c r="D191" s="2"/>
      <c r="E191" s="2"/>
      <c r="F191" s="2"/>
      <c r="G191" s="2"/>
      <c r="H191" s="2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2"/>
      <c r="D192" s="2"/>
      <c r="E192" s="2"/>
      <c r="F192" s="2"/>
      <c r="G192" s="2"/>
      <c r="H192" s="2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2"/>
      <c r="D193" s="2"/>
      <c r="E193" s="2"/>
      <c r="F193" s="2"/>
      <c r="G193" s="2"/>
      <c r="H193" s="2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2"/>
      <c r="D194" s="2"/>
      <c r="E194" s="2"/>
      <c r="F194" s="2"/>
      <c r="G194" s="2"/>
      <c r="H194" s="2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2"/>
      <c r="D195" s="2"/>
      <c r="E195" s="2"/>
      <c r="F195" s="2"/>
      <c r="G195" s="2"/>
      <c r="H195" s="2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2"/>
      <c r="D196" s="2"/>
      <c r="E196" s="2"/>
      <c r="F196" s="2"/>
      <c r="G196" s="2"/>
      <c r="H196" s="2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2"/>
      <c r="D197" s="2"/>
      <c r="E197" s="2"/>
      <c r="F197" s="2"/>
      <c r="G197" s="2"/>
      <c r="H197" s="2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2"/>
      <c r="D198" s="2"/>
      <c r="E198" s="2"/>
      <c r="F198" s="2"/>
      <c r="G198" s="2"/>
      <c r="H198" s="2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2"/>
      <c r="D199" s="2"/>
      <c r="E199" s="2"/>
      <c r="F199" s="2"/>
      <c r="G199" s="2"/>
      <c r="H199" s="2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2"/>
      <c r="D200" s="2"/>
      <c r="E200" s="2"/>
      <c r="F200" s="2"/>
      <c r="G200" s="2"/>
      <c r="H200" s="2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2"/>
      <c r="D201" s="2"/>
      <c r="E201" s="2"/>
      <c r="F201" s="2"/>
      <c r="G201" s="2"/>
      <c r="H201" s="2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2"/>
      <c r="D202" s="2"/>
      <c r="E202" s="2"/>
      <c r="F202" s="2"/>
      <c r="G202" s="2"/>
      <c r="H202" s="2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2"/>
      <c r="D203" s="2"/>
      <c r="E203" s="2"/>
      <c r="F203" s="2"/>
      <c r="G203" s="2"/>
      <c r="H203" s="2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2"/>
      <c r="D204" s="2"/>
      <c r="E204" s="2"/>
      <c r="F204" s="2"/>
      <c r="G204" s="2"/>
      <c r="H204" s="2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2"/>
      <c r="D205" s="2"/>
      <c r="E205" s="2"/>
      <c r="F205" s="2"/>
      <c r="G205" s="2"/>
      <c r="H205" s="2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2"/>
      <c r="D206" s="2"/>
      <c r="E206" s="2"/>
      <c r="F206" s="2"/>
      <c r="G206" s="2"/>
      <c r="H206" s="2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2"/>
      <c r="D207" s="2"/>
      <c r="E207" s="2"/>
      <c r="F207" s="2"/>
      <c r="G207" s="2"/>
      <c r="H207" s="2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2"/>
      <c r="D208" s="2"/>
      <c r="E208" s="2"/>
      <c r="F208" s="2"/>
      <c r="G208" s="2"/>
      <c r="H208" s="2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2"/>
      <c r="D209" s="2"/>
      <c r="E209" s="2"/>
      <c r="F209" s="2"/>
      <c r="G209" s="2"/>
      <c r="H209" s="2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2"/>
      <c r="D210" s="2"/>
      <c r="E210" s="2"/>
      <c r="F210" s="2"/>
      <c r="G210" s="2"/>
      <c r="H210" s="2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2"/>
      <c r="D211" s="2"/>
      <c r="E211" s="2"/>
      <c r="F211" s="2"/>
      <c r="G211" s="2"/>
      <c r="H211" s="2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2"/>
      <c r="D212" s="2"/>
      <c r="E212" s="2"/>
      <c r="F212" s="2"/>
      <c r="G212" s="2"/>
      <c r="H212" s="2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2"/>
      <c r="D213" s="2"/>
      <c r="E213" s="2"/>
      <c r="F213" s="2"/>
      <c r="G213" s="2"/>
      <c r="H213" s="2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2"/>
      <c r="D214" s="2"/>
      <c r="E214" s="2"/>
      <c r="F214" s="2"/>
      <c r="G214" s="2"/>
      <c r="H214" s="2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2"/>
      <c r="D215" s="2"/>
      <c r="E215" s="2"/>
      <c r="F215" s="2"/>
      <c r="G215" s="2"/>
      <c r="H215" s="2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2"/>
      <c r="D216" s="2"/>
      <c r="E216" s="2"/>
      <c r="F216" s="2"/>
      <c r="G216" s="2"/>
      <c r="H216" s="2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2"/>
      <c r="D217" s="2"/>
      <c r="E217" s="2"/>
      <c r="F217" s="2"/>
      <c r="G217" s="2"/>
      <c r="H217" s="2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2"/>
      <c r="D218" s="2"/>
      <c r="E218" s="2"/>
      <c r="F218" s="2"/>
      <c r="G218" s="2"/>
      <c r="H218" s="2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2"/>
      <c r="D219" s="2"/>
      <c r="E219" s="2"/>
      <c r="F219" s="2"/>
      <c r="G219" s="2"/>
      <c r="H219" s="2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2"/>
      <c r="D220" s="2"/>
      <c r="E220" s="2"/>
      <c r="F220" s="2"/>
      <c r="G220" s="2"/>
      <c r="H220" s="2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2"/>
      <c r="D221" s="2"/>
      <c r="E221" s="2"/>
      <c r="F221" s="2"/>
      <c r="G221" s="2"/>
      <c r="H221" s="2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2"/>
      <c r="D222" s="2"/>
      <c r="E222" s="2"/>
      <c r="F222" s="2"/>
      <c r="G222" s="2"/>
      <c r="H222" s="2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2"/>
      <c r="D223" s="2"/>
      <c r="E223" s="2"/>
      <c r="F223" s="2"/>
      <c r="G223" s="2"/>
      <c r="H223" s="2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2"/>
      <c r="D224" s="2"/>
      <c r="E224" s="2"/>
      <c r="F224" s="2"/>
      <c r="G224" s="2"/>
      <c r="H224" s="2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2"/>
      <c r="D225" s="2"/>
      <c r="E225" s="2"/>
      <c r="F225" s="2"/>
      <c r="G225" s="2"/>
      <c r="H225" s="2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2"/>
      <c r="D226" s="2"/>
      <c r="E226" s="2"/>
      <c r="F226" s="2"/>
      <c r="G226" s="2"/>
      <c r="H226" s="2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2"/>
      <c r="D227" s="2"/>
      <c r="E227" s="2"/>
      <c r="F227" s="2"/>
      <c r="G227" s="2"/>
      <c r="H227" s="2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2"/>
      <c r="D228" s="2"/>
      <c r="E228" s="2"/>
      <c r="F228" s="2"/>
      <c r="G228" s="2"/>
      <c r="H228" s="2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2"/>
      <c r="D229" s="2"/>
      <c r="E229" s="2"/>
      <c r="F229" s="2"/>
      <c r="G229" s="2"/>
      <c r="H229" s="2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2"/>
      <c r="D230" s="2"/>
      <c r="E230" s="2"/>
      <c r="F230" s="2"/>
      <c r="G230" s="2"/>
      <c r="H230" s="2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2"/>
      <c r="D231" s="2"/>
      <c r="E231" s="2"/>
      <c r="F231" s="2"/>
      <c r="G231" s="2"/>
      <c r="H231" s="2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2"/>
      <c r="D232" s="2"/>
      <c r="E232" s="2"/>
      <c r="F232" s="2"/>
      <c r="G232" s="2"/>
      <c r="H232" s="2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2"/>
      <c r="D233" s="2"/>
      <c r="E233" s="2"/>
      <c r="F233" s="2"/>
      <c r="G233" s="2"/>
      <c r="H233" s="2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2"/>
      <c r="D234" s="2"/>
      <c r="E234" s="2"/>
      <c r="F234" s="2"/>
      <c r="G234" s="2"/>
      <c r="H234" s="2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2"/>
      <c r="D235" s="2"/>
      <c r="E235" s="2"/>
      <c r="F235" s="2"/>
      <c r="G235" s="2"/>
      <c r="H235" s="2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2"/>
      <c r="D236" s="2"/>
      <c r="E236" s="2"/>
      <c r="F236" s="2"/>
      <c r="G236" s="2"/>
      <c r="H236" s="2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2"/>
      <c r="D237" s="2"/>
      <c r="E237" s="2"/>
      <c r="F237" s="2"/>
      <c r="G237" s="2"/>
      <c r="H237" s="2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2"/>
      <c r="D238" s="2"/>
      <c r="E238" s="2"/>
      <c r="F238" s="2"/>
      <c r="G238" s="2"/>
      <c r="H238" s="2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2"/>
      <c r="D239" s="2"/>
      <c r="E239" s="2"/>
      <c r="F239" s="2"/>
      <c r="G239" s="2"/>
      <c r="H239" s="2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2"/>
      <c r="D240" s="2"/>
      <c r="E240" s="2"/>
      <c r="F240" s="2"/>
      <c r="G240" s="2"/>
      <c r="H240" s="2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2"/>
      <c r="D241" s="2"/>
      <c r="E241" s="2"/>
      <c r="F241" s="2"/>
      <c r="G241" s="2"/>
      <c r="H241" s="2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2"/>
      <c r="D242" s="2"/>
      <c r="E242" s="2"/>
      <c r="F242" s="2"/>
      <c r="G242" s="2"/>
      <c r="H242" s="2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2"/>
      <c r="D243" s="2"/>
      <c r="E243" s="2"/>
      <c r="F243" s="2"/>
      <c r="G243" s="2"/>
      <c r="H243" s="2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2"/>
      <c r="D244" s="2"/>
      <c r="E244" s="2"/>
      <c r="F244" s="2"/>
      <c r="G244" s="2"/>
      <c r="H244" s="2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2"/>
      <c r="D245" s="2"/>
      <c r="E245" s="2"/>
      <c r="F245" s="2"/>
      <c r="G245" s="2"/>
      <c r="H245" s="2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2"/>
      <c r="D246" s="2"/>
      <c r="E246" s="2"/>
      <c r="F246" s="2"/>
      <c r="G246" s="2"/>
      <c r="H246" s="2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2"/>
      <c r="D247" s="2"/>
      <c r="E247" s="2"/>
      <c r="F247" s="2"/>
      <c r="G247" s="2"/>
      <c r="H247" s="2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2"/>
      <c r="D248" s="2"/>
      <c r="E248" s="2"/>
      <c r="F248" s="2"/>
      <c r="G248" s="2"/>
      <c r="H248" s="2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2"/>
      <c r="D249" s="2"/>
      <c r="E249" s="2"/>
      <c r="F249" s="2"/>
      <c r="G249" s="2"/>
      <c r="H249" s="2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2"/>
      <c r="D250" s="2"/>
      <c r="E250" s="2"/>
      <c r="F250" s="2"/>
      <c r="G250" s="2"/>
      <c r="H250" s="2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2"/>
      <c r="D251" s="2"/>
      <c r="E251" s="2"/>
      <c r="F251" s="2"/>
      <c r="G251" s="2"/>
      <c r="H251" s="2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2"/>
      <c r="D252" s="2"/>
      <c r="E252" s="2"/>
      <c r="F252" s="2"/>
      <c r="G252" s="2"/>
      <c r="H252" s="2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2"/>
      <c r="D253" s="2"/>
      <c r="E253" s="2"/>
      <c r="F253" s="2"/>
      <c r="G253" s="2"/>
      <c r="H253" s="2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2"/>
      <c r="D254" s="2"/>
      <c r="E254" s="2"/>
      <c r="F254" s="2"/>
      <c r="G254" s="2"/>
      <c r="H254" s="2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2"/>
      <c r="D255" s="2"/>
      <c r="E255" s="2"/>
      <c r="F255" s="2"/>
      <c r="G255" s="2"/>
      <c r="H255" s="2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2"/>
      <c r="D256" s="2"/>
      <c r="E256" s="2"/>
      <c r="F256" s="2"/>
      <c r="G256" s="2"/>
      <c r="H256" s="2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2"/>
      <c r="D257" s="2"/>
      <c r="E257" s="2"/>
      <c r="F257" s="2"/>
      <c r="G257" s="2"/>
      <c r="H257" s="2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2"/>
      <c r="D258" s="2"/>
      <c r="E258" s="2"/>
      <c r="F258" s="2"/>
      <c r="G258" s="2"/>
      <c r="H258" s="2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2"/>
      <c r="D259" s="2"/>
      <c r="E259" s="2"/>
      <c r="F259" s="2"/>
      <c r="G259" s="2"/>
      <c r="H259" s="2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2"/>
      <c r="D260" s="2"/>
      <c r="E260" s="2"/>
      <c r="F260" s="2"/>
      <c r="G260" s="2"/>
      <c r="H260" s="2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2"/>
      <c r="D261" s="2"/>
      <c r="E261" s="2"/>
      <c r="F261" s="2"/>
      <c r="G261" s="2"/>
      <c r="H261" s="2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2"/>
      <c r="D262" s="2"/>
      <c r="E262" s="2"/>
      <c r="F262" s="2"/>
      <c r="G262" s="2"/>
      <c r="H262" s="2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2"/>
      <c r="D263" s="2"/>
      <c r="E263" s="2"/>
      <c r="F263" s="2"/>
      <c r="G263" s="2"/>
      <c r="H263" s="2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2"/>
      <c r="D264" s="2"/>
      <c r="E264" s="2"/>
      <c r="F264" s="2"/>
      <c r="G264" s="2"/>
      <c r="H264" s="2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2"/>
      <c r="D265" s="2"/>
      <c r="E265" s="2"/>
      <c r="F265" s="2"/>
      <c r="G265" s="2"/>
      <c r="H265" s="2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2"/>
      <c r="D266" s="2"/>
      <c r="E266" s="2"/>
      <c r="F266" s="2"/>
      <c r="G266" s="2"/>
      <c r="H266" s="2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2"/>
      <c r="D267" s="2"/>
      <c r="E267" s="2"/>
      <c r="F267" s="2"/>
      <c r="G267" s="2"/>
      <c r="H267" s="2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2"/>
      <c r="D268" s="2"/>
      <c r="E268" s="2"/>
      <c r="F268" s="2"/>
      <c r="G268" s="2"/>
      <c r="H268" s="2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2"/>
      <c r="D269" s="2"/>
      <c r="E269" s="2"/>
      <c r="F269" s="2"/>
      <c r="G269" s="2"/>
      <c r="H269" s="2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2"/>
      <c r="D270" s="2"/>
      <c r="E270" s="2"/>
      <c r="F270" s="2"/>
      <c r="G270" s="2"/>
      <c r="H270" s="2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2"/>
      <c r="D271" s="2"/>
      <c r="E271" s="2"/>
      <c r="F271" s="2"/>
      <c r="G271" s="2"/>
      <c r="H271" s="2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2"/>
      <c r="D272" s="2"/>
      <c r="E272" s="2"/>
      <c r="F272" s="2"/>
      <c r="G272" s="2"/>
      <c r="H272" s="2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2"/>
      <c r="D273" s="2"/>
      <c r="E273" s="2"/>
      <c r="F273" s="2"/>
      <c r="G273" s="2"/>
      <c r="H273" s="2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2"/>
      <c r="D274" s="2"/>
      <c r="E274" s="2"/>
      <c r="F274" s="2"/>
      <c r="G274" s="2"/>
      <c r="H274" s="2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2"/>
      <c r="D275" s="2"/>
      <c r="E275" s="2"/>
      <c r="F275" s="2"/>
      <c r="G275" s="2"/>
      <c r="H275" s="2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2"/>
      <c r="D276" s="2"/>
      <c r="E276" s="2"/>
      <c r="F276" s="2"/>
      <c r="G276" s="2"/>
      <c r="H276" s="2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2"/>
      <c r="D277" s="2"/>
      <c r="E277" s="2"/>
      <c r="F277" s="2"/>
      <c r="G277" s="2"/>
      <c r="H277" s="2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2"/>
      <c r="D278" s="2"/>
      <c r="E278" s="2"/>
      <c r="F278" s="2"/>
      <c r="G278" s="2"/>
      <c r="H278" s="2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2"/>
      <c r="D279" s="2"/>
      <c r="E279" s="2"/>
      <c r="F279" s="2"/>
      <c r="G279" s="2"/>
      <c r="H279" s="2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2"/>
      <c r="D280" s="2"/>
      <c r="E280" s="2"/>
      <c r="F280" s="2"/>
      <c r="G280" s="2"/>
      <c r="H280" s="2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2"/>
      <c r="D281" s="2"/>
      <c r="E281" s="2"/>
      <c r="F281" s="2"/>
      <c r="G281" s="2"/>
      <c r="H281" s="2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2"/>
      <c r="D282" s="2"/>
      <c r="E282" s="2"/>
      <c r="F282" s="2"/>
      <c r="G282" s="2"/>
      <c r="H282" s="2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2"/>
      <c r="D283" s="2"/>
      <c r="E283" s="2"/>
      <c r="F283" s="2"/>
      <c r="G283" s="2"/>
      <c r="H283" s="2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2"/>
      <c r="D284" s="2"/>
      <c r="E284" s="2"/>
      <c r="F284" s="2"/>
      <c r="G284" s="2"/>
      <c r="H284" s="2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2"/>
      <c r="D285" s="2"/>
      <c r="E285" s="2"/>
      <c r="F285" s="2"/>
      <c r="G285" s="2"/>
      <c r="H285" s="2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2"/>
      <c r="D286" s="2"/>
      <c r="E286" s="2"/>
      <c r="F286" s="2"/>
      <c r="G286" s="2"/>
      <c r="H286" s="2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2"/>
      <c r="D287" s="2"/>
      <c r="E287" s="2"/>
      <c r="F287" s="2"/>
      <c r="G287" s="2"/>
      <c r="H287" s="2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2"/>
      <c r="D288" s="2"/>
      <c r="E288" s="2"/>
      <c r="F288" s="2"/>
      <c r="G288" s="2"/>
      <c r="H288" s="2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2"/>
      <c r="D289" s="2"/>
      <c r="E289" s="2"/>
      <c r="F289" s="2"/>
      <c r="G289" s="2"/>
      <c r="H289" s="2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2"/>
      <c r="D290" s="2"/>
      <c r="E290" s="2"/>
      <c r="F290" s="2"/>
      <c r="G290" s="2"/>
      <c r="H290" s="2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2"/>
      <c r="D291" s="2"/>
      <c r="E291" s="2"/>
      <c r="F291" s="2"/>
      <c r="G291" s="2"/>
      <c r="H291" s="2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2"/>
      <c r="D292" s="2"/>
      <c r="E292" s="2"/>
      <c r="F292" s="2"/>
      <c r="G292" s="2"/>
      <c r="H292" s="2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2"/>
      <c r="D293" s="2"/>
      <c r="E293" s="2"/>
      <c r="F293" s="2"/>
      <c r="G293" s="2"/>
      <c r="H293" s="2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2"/>
      <c r="D294" s="2"/>
      <c r="E294" s="2"/>
      <c r="F294" s="2"/>
      <c r="G294" s="2"/>
      <c r="H294" s="2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2"/>
      <c r="D295" s="2"/>
      <c r="E295" s="2"/>
      <c r="F295" s="2"/>
      <c r="G295" s="2"/>
      <c r="H295" s="2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2"/>
      <c r="D296" s="2"/>
      <c r="E296" s="2"/>
      <c r="F296" s="2"/>
      <c r="G296" s="2"/>
      <c r="H296" s="2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2"/>
      <c r="D297" s="2"/>
      <c r="E297" s="2"/>
      <c r="F297" s="2"/>
      <c r="G297" s="2"/>
      <c r="H297" s="2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2"/>
      <c r="D298" s="2"/>
      <c r="E298" s="2"/>
      <c r="F298" s="2"/>
      <c r="G298" s="2"/>
      <c r="H298" s="2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2"/>
      <c r="D299" s="2"/>
      <c r="E299" s="2"/>
      <c r="F299" s="2"/>
      <c r="G299" s="2"/>
      <c r="H299" s="2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2"/>
      <c r="D300" s="2"/>
      <c r="E300" s="2"/>
      <c r="F300" s="2"/>
      <c r="G300" s="2"/>
      <c r="H300" s="2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2"/>
      <c r="D301" s="2"/>
      <c r="E301" s="2"/>
      <c r="F301" s="2"/>
      <c r="G301" s="2"/>
      <c r="H301" s="2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2"/>
      <c r="D302" s="2"/>
      <c r="E302" s="2"/>
      <c r="F302" s="2"/>
      <c r="G302" s="2"/>
      <c r="H302" s="2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2"/>
      <c r="D303" s="2"/>
      <c r="E303" s="2"/>
      <c r="F303" s="2"/>
      <c r="G303" s="2"/>
      <c r="H303" s="2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2"/>
      <c r="D304" s="2"/>
      <c r="E304" s="2"/>
      <c r="F304" s="2"/>
      <c r="G304" s="2"/>
      <c r="H304" s="2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2"/>
      <c r="D305" s="2"/>
      <c r="E305" s="2"/>
      <c r="F305" s="2"/>
      <c r="G305" s="2"/>
      <c r="H305" s="2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2"/>
      <c r="D306" s="2"/>
      <c r="E306" s="2"/>
      <c r="F306" s="2"/>
      <c r="G306" s="2"/>
      <c r="H306" s="2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2"/>
      <c r="D307" s="2"/>
      <c r="E307" s="2"/>
      <c r="F307" s="2"/>
      <c r="G307" s="2"/>
      <c r="H307" s="2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2"/>
      <c r="D308" s="2"/>
      <c r="E308" s="2"/>
      <c r="F308" s="2"/>
      <c r="G308" s="2"/>
      <c r="H308" s="2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2"/>
      <c r="D309" s="2"/>
      <c r="E309" s="2"/>
      <c r="F309" s="2"/>
      <c r="G309" s="2"/>
      <c r="H309" s="2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2"/>
      <c r="D310" s="2"/>
      <c r="E310" s="2"/>
      <c r="F310" s="2"/>
      <c r="G310" s="2"/>
      <c r="H310" s="2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2"/>
      <c r="D312" s="2"/>
      <c r="E312" s="2"/>
      <c r="F312" s="2"/>
      <c r="G312" s="2"/>
      <c r="H312" s="2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2"/>
      <c r="D313" s="2"/>
      <c r="E313" s="2"/>
      <c r="F313" s="2"/>
      <c r="G313" s="2"/>
      <c r="H313" s="2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2"/>
      <c r="D314" s="2"/>
      <c r="E314" s="2"/>
      <c r="F314" s="2"/>
      <c r="G314" s="2"/>
      <c r="H314" s="2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2"/>
      <c r="D315" s="2"/>
      <c r="E315" s="2"/>
      <c r="F315" s="2"/>
      <c r="G315" s="2"/>
      <c r="H315" s="2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2"/>
      <c r="D316" s="2"/>
      <c r="E316" s="2"/>
      <c r="F316" s="2"/>
      <c r="G316" s="2"/>
      <c r="H316" s="2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2"/>
      <c r="D317" s="2"/>
      <c r="E317" s="2"/>
      <c r="F317" s="2"/>
      <c r="G317" s="2"/>
      <c r="H317" s="2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2"/>
      <c r="D318" s="2"/>
      <c r="E318" s="2"/>
      <c r="F318" s="2"/>
      <c r="G318" s="2"/>
      <c r="H318" s="2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2"/>
      <c r="D319" s="2"/>
      <c r="E319" s="2"/>
      <c r="F319" s="2"/>
      <c r="G319" s="2"/>
      <c r="H319" s="2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2"/>
      <c r="D320" s="2"/>
      <c r="E320" s="2"/>
      <c r="F320" s="2"/>
      <c r="G320" s="2"/>
      <c r="H320" s="2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2"/>
      <c r="D321" s="2"/>
      <c r="E321" s="2"/>
      <c r="F321" s="2"/>
      <c r="G321" s="2"/>
      <c r="H321" s="2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2"/>
      <c r="D322" s="2"/>
      <c r="E322" s="2"/>
      <c r="F322" s="2"/>
      <c r="G322" s="2"/>
      <c r="H322" s="2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2"/>
      <c r="D323" s="2"/>
      <c r="E323" s="2"/>
      <c r="F323" s="2"/>
      <c r="G323" s="2"/>
      <c r="H323" s="2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2"/>
      <c r="D324" s="2"/>
      <c r="E324" s="2"/>
      <c r="F324" s="2"/>
      <c r="G324" s="2"/>
      <c r="H324" s="2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2"/>
      <c r="D325" s="2"/>
      <c r="E325" s="2"/>
      <c r="F325" s="2"/>
      <c r="G325" s="2"/>
      <c r="H325" s="2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2"/>
      <c r="D326" s="2"/>
      <c r="E326" s="2"/>
      <c r="F326" s="2"/>
      <c r="G326" s="2"/>
      <c r="H326" s="2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2"/>
      <c r="D327" s="2"/>
      <c r="E327" s="2"/>
      <c r="F327" s="2"/>
      <c r="G327" s="2"/>
      <c r="H327" s="2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2"/>
      <c r="D328" s="2"/>
      <c r="E328" s="2"/>
      <c r="F328" s="2"/>
      <c r="G328" s="2"/>
      <c r="H328" s="2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2"/>
      <c r="D329" s="2"/>
      <c r="E329" s="2"/>
      <c r="F329" s="2"/>
      <c r="G329" s="2"/>
      <c r="H329" s="2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2"/>
      <c r="D330" s="2"/>
      <c r="E330" s="2"/>
      <c r="F330" s="2"/>
      <c r="G330" s="2"/>
      <c r="H330" s="2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2"/>
      <c r="D331" s="2"/>
      <c r="E331" s="2"/>
      <c r="F331" s="2"/>
      <c r="G331" s="2"/>
      <c r="H331" s="2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2"/>
      <c r="D332" s="2"/>
      <c r="E332" s="2"/>
      <c r="F332" s="2"/>
      <c r="G332" s="2"/>
      <c r="H332" s="2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2"/>
      <c r="D333" s="2"/>
      <c r="E333" s="2"/>
      <c r="F333" s="2"/>
      <c r="G333" s="2"/>
      <c r="H333" s="2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2"/>
      <c r="D334" s="2"/>
      <c r="E334" s="2"/>
      <c r="F334" s="2"/>
      <c r="G334" s="2"/>
      <c r="H334" s="2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2"/>
      <c r="D335" s="2"/>
      <c r="E335" s="2"/>
      <c r="F335" s="2"/>
      <c r="G335" s="2"/>
      <c r="H335" s="2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2"/>
      <c r="D336" s="2"/>
      <c r="E336" s="2"/>
      <c r="F336" s="2"/>
      <c r="G336" s="2"/>
      <c r="H336" s="2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2"/>
      <c r="D337" s="2"/>
      <c r="E337" s="2"/>
      <c r="F337" s="2"/>
      <c r="G337" s="2"/>
      <c r="H337" s="2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2"/>
      <c r="D338" s="2"/>
      <c r="E338" s="2"/>
      <c r="F338" s="2"/>
      <c r="G338" s="2"/>
      <c r="H338" s="2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2"/>
      <c r="D339" s="2"/>
      <c r="E339" s="2"/>
      <c r="F339" s="2"/>
      <c r="G339" s="2"/>
      <c r="H339" s="2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2"/>
      <c r="D340" s="2"/>
      <c r="E340" s="2"/>
      <c r="F340" s="2"/>
      <c r="G340" s="2"/>
      <c r="H340" s="2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2"/>
      <c r="D341" s="2"/>
      <c r="E341" s="2"/>
      <c r="F341" s="2"/>
      <c r="G341" s="2"/>
      <c r="H341" s="2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2"/>
      <c r="D342" s="2"/>
      <c r="E342" s="2"/>
      <c r="F342" s="2"/>
      <c r="G342" s="2"/>
      <c r="H342" s="2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2"/>
      <c r="D343" s="2"/>
      <c r="E343" s="2"/>
      <c r="F343" s="2"/>
      <c r="G343" s="2"/>
      <c r="H343" s="2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2"/>
      <c r="D344" s="2"/>
      <c r="E344" s="2"/>
      <c r="F344" s="2"/>
      <c r="G344" s="2"/>
      <c r="H344" s="2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2"/>
      <c r="D345" s="2"/>
      <c r="E345" s="2"/>
      <c r="F345" s="2"/>
      <c r="G345" s="2"/>
      <c r="H345" s="2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2"/>
      <c r="D346" s="2"/>
      <c r="E346" s="2"/>
      <c r="F346" s="2"/>
      <c r="G346" s="2"/>
      <c r="H346" s="2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2"/>
      <c r="D347" s="2"/>
      <c r="E347" s="2"/>
      <c r="F347" s="2"/>
      <c r="G347" s="2"/>
      <c r="H347" s="2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2"/>
      <c r="D348" s="2"/>
      <c r="E348" s="2"/>
      <c r="F348" s="2"/>
      <c r="G348" s="2"/>
      <c r="H348" s="2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2"/>
      <c r="D349" s="2"/>
      <c r="E349" s="2"/>
      <c r="F349" s="2"/>
      <c r="G349" s="2"/>
      <c r="H349" s="2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2"/>
      <c r="D350" s="2"/>
      <c r="E350" s="2"/>
      <c r="F350" s="2"/>
      <c r="G350" s="2"/>
      <c r="H350" s="2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2"/>
      <c r="D351" s="2"/>
      <c r="E351" s="2"/>
      <c r="F351" s="2"/>
      <c r="G351" s="2"/>
      <c r="H351" s="2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2"/>
      <c r="D352" s="2"/>
      <c r="E352" s="2"/>
      <c r="F352" s="2"/>
      <c r="G352" s="2"/>
      <c r="H352" s="2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2"/>
      <c r="D353" s="2"/>
      <c r="E353" s="2"/>
      <c r="F353" s="2"/>
      <c r="G353" s="2"/>
      <c r="H353" s="2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2"/>
      <c r="D354" s="2"/>
      <c r="E354" s="2"/>
      <c r="F354" s="2"/>
      <c r="G354" s="2"/>
      <c r="H354" s="2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2"/>
      <c r="D355" s="2"/>
      <c r="E355" s="2"/>
      <c r="F355" s="2"/>
      <c r="G355" s="2"/>
      <c r="H355" s="2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2"/>
      <c r="D356" s="2"/>
      <c r="E356" s="2"/>
      <c r="F356" s="2"/>
      <c r="G356" s="2"/>
      <c r="H356" s="2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2"/>
      <c r="D357" s="2"/>
      <c r="E357" s="2"/>
      <c r="F357" s="2"/>
      <c r="G357" s="2"/>
      <c r="H357" s="2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2"/>
      <c r="D358" s="2"/>
      <c r="E358" s="2"/>
      <c r="F358" s="2"/>
      <c r="G358" s="2"/>
      <c r="H358" s="2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2"/>
      <c r="D359" s="2"/>
      <c r="E359" s="2"/>
      <c r="F359" s="2"/>
      <c r="G359" s="2"/>
      <c r="H359" s="2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2"/>
      <c r="D360" s="2"/>
      <c r="E360" s="2"/>
      <c r="F360" s="2"/>
      <c r="G360" s="2"/>
      <c r="H360" s="2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2"/>
      <c r="D361" s="2"/>
      <c r="E361" s="2"/>
      <c r="F361" s="2"/>
      <c r="G361" s="2"/>
      <c r="H361" s="2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2"/>
      <c r="D362" s="2"/>
      <c r="E362" s="2"/>
      <c r="F362" s="2"/>
      <c r="G362" s="2"/>
      <c r="H362" s="2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2"/>
      <c r="D363" s="2"/>
      <c r="E363" s="2"/>
      <c r="F363" s="2"/>
      <c r="G363" s="2"/>
      <c r="H363" s="2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2"/>
      <c r="D364" s="2"/>
      <c r="E364" s="2"/>
      <c r="F364" s="2"/>
      <c r="G364" s="2"/>
      <c r="H364" s="2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2"/>
      <c r="D365" s="2"/>
      <c r="E365" s="2"/>
      <c r="F365" s="2"/>
      <c r="G365" s="2"/>
      <c r="H365" s="2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2"/>
      <c r="D366" s="2"/>
      <c r="E366" s="2"/>
      <c r="F366" s="2"/>
      <c r="G366" s="2"/>
      <c r="H366" s="2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2"/>
      <c r="D367" s="2"/>
      <c r="E367" s="2"/>
      <c r="F367" s="2"/>
      <c r="G367" s="2"/>
      <c r="H367" s="2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2"/>
      <c r="D368" s="2"/>
      <c r="E368" s="2"/>
      <c r="F368" s="2"/>
      <c r="G368" s="2"/>
      <c r="H368" s="2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2"/>
      <c r="D369" s="2"/>
      <c r="E369" s="2"/>
      <c r="F369" s="2"/>
      <c r="G369" s="2"/>
      <c r="H369" s="2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2"/>
      <c r="D370" s="2"/>
      <c r="E370" s="2"/>
      <c r="F370" s="2"/>
      <c r="G370" s="2"/>
      <c r="H370" s="2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2"/>
      <c r="D371" s="2"/>
      <c r="E371" s="2"/>
      <c r="F371" s="2"/>
      <c r="G371" s="2"/>
      <c r="H371" s="2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2"/>
      <c r="D372" s="2"/>
      <c r="E372" s="2"/>
      <c r="F372" s="2"/>
      <c r="G372" s="2"/>
      <c r="H372" s="2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2"/>
      <c r="D373" s="2"/>
      <c r="E373" s="2"/>
      <c r="F373" s="2"/>
      <c r="G373" s="2"/>
      <c r="H373" s="2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2"/>
      <c r="D374" s="2"/>
      <c r="E374" s="2"/>
      <c r="F374" s="2"/>
      <c r="G374" s="2"/>
      <c r="H374" s="2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2"/>
      <c r="D375" s="2"/>
      <c r="E375" s="2"/>
      <c r="F375" s="2"/>
      <c r="G375" s="2"/>
      <c r="H375" s="2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2"/>
      <c r="D376" s="2"/>
      <c r="E376" s="2"/>
      <c r="F376" s="2"/>
      <c r="G376" s="2"/>
      <c r="H376" s="2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2"/>
      <c r="D377" s="2"/>
      <c r="E377" s="2"/>
      <c r="F377" s="2"/>
      <c r="G377" s="2"/>
      <c r="H377" s="2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2"/>
      <c r="D378" s="2"/>
      <c r="E378" s="2"/>
      <c r="F378" s="2"/>
      <c r="G378" s="2"/>
      <c r="H378" s="2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2"/>
      <c r="D379" s="2"/>
      <c r="E379" s="2"/>
      <c r="F379" s="2"/>
      <c r="G379" s="2"/>
      <c r="H379" s="2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2"/>
      <c r="D380" s="2"/>
      <c r="E380" s="2"/>
      <c r="F380" s="2"/>
      <c r="G380" s="2"/>
      <c r="H380" s="2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2"/>
      <c r="D381" s="2"/>
      <c r="E381" s="2"/>
      <c r="F381" s="2"/>
      <c r="G381" s="2"/>
      <c r="H381" s="2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2"/>
      <c r="D382" s="2"/>
      <c r="E382" s="2"/>
      <c r="F382" s="2"/>
      <c r="G382" s="2"/>
      <c r="H382" s="2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2"/>
      <c r="D383" s="2"/>
      <c r="E383" s="2"/>
      <c r="F383" s="2"/>
      <c r="G383" s="2"/>
      <c r="H383" s="2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2"/>
      <c r="D384" s="2"/>
      <c r="E384" s="2"/>
      <c r="F384" s="2"/>
      <c r="G384" s="2"/>
      <c r="H384" s="2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2"/>
      <c r="D385" s="2"/>
      <c r="E385" s="2"/>
      <c r="F385" s="2"/>
      <c r="G385" s="2"/>
      <c r="H385" s="2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2"/>
      <c r="D386" s="2"/>
      <c r="E386" s="2"/>
      <c r="F386" s="2"/>
      <c r="G386" s="2"/>
      <c r="H386" s="2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2"/>
      <c r="D387" s="2"/>
      <c r="E387" s="2"/>
      <c r="F387" s="2"/>
      <c r="G387" s="2"/>
      <c r="H387" s="2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2"/>
      <c r="D388" s="2"/>
      <c r="E388" s="2"/>
      <c r="F388" s="2"/>
      <c r="G388" s="2"/>
      <c r="H388" s="2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2"/>
      <c r="D389" s="2"/>
      <c r="E389" s="2"/>
      <c r="F389" s="2"/>
      <c r="G389" s="2"/>
      <c r="H389" s="2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2"/>
      <c r="D390" s="2"/>
      <c r="E390" s="2"/>
      <c r="F390" s="2"/>
      <c r="G390" s="2"/>
      <c r="H390" s="2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2"/>
      <c r="D391" s="2"/>
      <c r="E391" s="2"/>
      <c r="F391" s="2"/>
      <c r="G391" s="2"/>
      <c r="H391" s="2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2"/>
      <c r="D392" s="2"/>
      <c r="E392" s="2"/>
      <c r="F392" s="2"/>
      <c r="G392" s="2"/>
      <c r="H392" s="2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2"/>
      <c r="D393" s="2"/>
      <c r="E393" s="2"/>
      <c r="F393" s="2"/>
      <c r="G393" s="2"/>
      <c r="H393" s="2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2"/>
      <c r="D394" s="2"/>
      <c r="E394" s="2"/>
      <c r="F394" s="2"/>
      <c r="G394" s="2"/>
      <c r="H394" s="2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2"/>
      <c r="D395" s="2"/>
      <c r="E395" s="2"/>
      <c r="F395" s="2"/>
      <c r="G395" s="2"/>
      <c r="H395" s="2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2"/>
      <c r="D396" s="2"/>
      <c r="E396" s="2"/>
      <c r="F396" s="2"/>
      <c r="G396" s="2"/>
      <c r="H396" s="2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2"/>
      <c r="D397" s="2"/>
      <c r="E397" s="2"/>
      <c r="F397" s="2"/>
      <c r="G397" s="2"/>
      <c r="H397" s="2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2"/>
      <c r="D398" s="2"/>
      <c r="E398" s="2"/>
      <c r="F398" s="2"/>
      <c r="G398" s="2"/>
      <c r="H398" s="2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2"/>
      <c r="D399" s="2"/>
      <c r="E399" s="2"/>
      <c r="F399" s="2"/>
      <c r="G399" s="2"/>
      <c r="H399" s="2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2"/>
      <c r="D400" s="2"/>
      <c r="E400" s="2"/>
      <c r="F400" s="2"/>
      <c r="G400" s="2"/>
      <c r="H400" s="2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2"/>
      <c r="D401" s="2"/>
      <c r="E401" s="2"/>
      <c r="F401" s="2"/>
      <c r="G401" s="2"/>
      <c r="H401" s="2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2"/>
      <c r="D402" s="2"/>
      <c r="E402" s="2"/>
      <c r="F402" s="2"/>
      <c r="G402" s="2"/>
      <c r="H402" s="2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2"/>
      <c r="D403" s="2"/>
      <c r="E403" s="2"/>
      <c r="F403" s="2"/>
      <c r="G403" s="2"/>
      <c r="H403" s="2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2"/>
      <c r="D404" s="2"/>
      <c r="E404" s="2"/>
      <c r="F404" s="2"/>
      <c r="G404" s="2"/>
      <c r="H404" s="2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2"/>
      <c r="D405" s="2"/>
      <c r="E405" s="2"/>
      <c r="F405" s="2"/>
      <c r="G405" s="2"/>
      <c r="H405" s="2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2"/>
      <c r="D406" s="2"/>
      <c r="E406" s="2"/>
      <c r="F406" s="2"/>
      <c r="G406" s="2"/>
      <c r="H406" s="2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2"/>
      <c r="D407" s="2"/>
      <c r="E407" s="2"/>
      <c r="F407" s="2"/>
      <c r="G407" s="2"/>
      <c r="H407" s="2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2"/>
      <c r="D408" s="2"/>
      <c r="E408" s="2"/>
      <c r="F408" s="2"/>
      <c r="G408" s="2"/>
      <c r="H408" s="2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2"/>
      <c r="D409" s="2"/>
      <c r="E409" s="2"/>
      <c r="F409" s="2"/>
      <c r="G409" s="2"/>
      <c r="H409" s="2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2"/>
      <c r="D410" s="2"/>
      <c r="E410" s="2"/>
      <c r="F410" s="2"/>
      <c r="G410" s="2"/>
      <c r="H410" s="2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2"/>
      <c r="D411" s="2"/>
      <c r="E411" s="2"/>
      <c r="F411" s="2"/>
      <c r="G411" s="2"/>
      <c r="H411" s="2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2"/>
      <c r="D412" s="2"/>
      <c r="E412" s="2"/>
      <c r="F412" s="2"/>
      <c r="G412" s="2"/>
      <c r="H412" s="2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2"/>
      <c r="D413" s="2"/>
      <c r="E413" s="2"/>
      <c r="F413" s="2"/>
      <c r="G413" s="2"/>
      <c r="H413" s="2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2"/>
      <c r="D414" s="2"/>
      <c r="E414" s="2"/>
      <c r="F414" s="2"/>
      <c r="G414" s="2"/>
      <c r="H414" s="2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2"/>
      <c r="D415" s="2"/>
      <c r="E415" s="2"/>
      <c r="F415" s="2"/>
      <c r="G415" s="2"/>
      <c r="H415" s="2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2"/>
      <c r="D416" s="2"/>
      <c r="E416" s="2"/>
      <c r="F416" s="2"/>
      <c r="G416" s="2"/>
      <c r="H416" s="2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2"/>
      <c r="D417" s="2"/>
      <c r="E417" s="2"/>
      <c r="F417" s="2"/>
      <c r="G417" s="2"/>
      <c r="H417" s="2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2"/>
      <c r="D418" s="2"/>
      <c r="E418" s="2"/>
      <c r="F418" s="2"/>
      <c r="G418" s="2"/>
      <c r="H418" s="2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2"/>
      <c r="D419" s="2"/>
      <c r="E419" s="2"/>
      <c r="F419" s="2"/>
      <c r="G419" s="2"/>
      <c r="H419" s="2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2"/>
      <c r="D420" s="2"/>
      <c r="E420" s="2"/>
      <c r="F420" s="2"/>
      <c r="G420" s="2"/>
      <c r="H420" s="2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2"/>
      <c r="D421" s="2"/>
      <c r="E421" s="2"/>
      <c r="F421" s="2"/>
      <c r="G421" s="2"/>
      <c r="H421" s="2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2"/>
      <c r="D422" s="2"/>
      <c r="E422" s="2"/>
      <c r="F422" s="2"/>
      <c r="G422" s="2"/>
      <c r="H422" s="2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2"/>
      <c r="D423" s="2"/>
      <c r="E423" s="2"/>
      <c r="F423" s="2"/>
      <c r="G423" s="2"/>
      <c r="H423" s="2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2"/>
      <c r="D424" s="2"/>
      <c r="E424" s="2"/>
      <c r="F424" s="2"/>
      <c r="G424" s="2"/>
      <c r="H424" s="2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2"/>
      <c r="D425" s="2"/>
      <c r="E425" s="2"/>
      <c r="F425" s="2"/>
      <c r="G425" s="2"/>
      <c r="H425" s="2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2"/>
      <c r="D426" s="2"/>
      <c r="E426" s="2"/>
      <c r="F426" s="2"/>
      <c r="G426" s="2"/>
      <c r="H426" s="2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2"/>
      <c r="D427" s="2"/>
      <c r="E427" s="2"/>
      <c r="F427" s="2"/>
      <c r="G427" s="2"/>
      <c r="H427" s="2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2"/>
      <c r="D428" s="2"/>
      <c r="E428" s="2"/>
      <c r="F428" s="2"/>
      <c r="G428" s="2"/>
      <c r="H428" s="2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2"/>
      <c r="D429" s="2"/>
      <c r="E429" s="2"/>
      <c r="F429" s="2"/>
      <c r="G429" s="2"/>
      <c r="H429" s="2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2"/>
      <c r="D430" s="2"/>
      <c r="E430" s="2"/>
      <c r="F430" s="2"/>
      <c r="G430" s="2"/>
      <c r="H430" s="2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2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2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2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2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2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2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2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2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2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2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2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2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2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2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2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2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2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2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2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2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2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2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2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2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2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2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2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2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2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2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2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2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2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2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2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2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2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2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2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2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2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2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2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2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2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2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2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2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2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2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2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2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2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2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2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2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2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2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2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2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2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2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2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2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2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2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2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2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2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2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2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2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2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2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2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2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2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2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2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2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2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2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2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2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2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2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2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2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2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2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2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2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2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2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2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2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2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2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2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2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2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2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2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2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2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2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2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2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2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2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2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2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2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2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2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2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2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2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2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2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2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2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2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2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2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2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2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2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2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2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2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2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2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2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2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2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2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2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2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2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2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2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2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2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2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2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2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2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2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2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2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2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2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2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2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2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2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2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2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2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2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2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2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2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2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2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2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2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2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2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2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2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2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2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2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2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2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2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2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2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2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2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2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2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2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2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2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2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2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2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2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2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2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2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2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2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2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2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2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2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2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2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2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2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2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2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2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2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2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2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2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2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2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2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2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2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2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2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2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2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2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2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2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2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2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2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2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2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2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2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2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2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2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2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2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2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2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2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2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2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2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2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2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2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2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2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2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2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2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2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2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2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2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2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2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2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2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2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2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2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2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2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2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2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2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2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2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2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2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2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2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2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2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2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2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2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2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2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2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2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2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2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2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2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2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2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2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2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2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2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2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2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2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2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2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2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2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2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2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2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2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2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2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2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2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2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2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2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2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2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2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2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2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2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2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2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2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2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2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2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2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2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2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2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2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2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2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2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2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2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2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2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2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2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2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2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2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2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2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2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2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2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2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2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2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2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2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2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2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2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2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2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2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2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2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2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2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2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2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2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2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2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2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2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2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2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2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2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2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2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2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2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2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2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2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2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2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2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2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2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2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2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2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2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2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2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2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2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2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2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2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2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2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2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2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2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2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2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2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2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2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2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2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2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2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2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2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2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2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2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2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2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2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2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2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2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2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2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2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2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2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2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2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2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2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2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2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2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2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2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2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2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2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2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2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2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2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2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2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2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2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2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2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2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2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2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2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2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2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2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2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2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2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2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2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2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2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2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2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2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2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2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2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2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2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2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2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2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2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2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2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2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2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2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2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2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2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2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2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2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2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2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2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2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2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2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2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2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2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2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2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2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2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2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2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2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2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2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2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2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2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2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2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2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2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2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2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2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2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2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2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2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2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2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2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2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2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2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2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2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2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2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2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2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2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2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2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2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2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2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2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2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2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2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2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2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2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2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2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2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2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2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2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2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2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2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2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2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2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2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2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2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2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2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2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2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2"/>
      <c r="D987" s="2"/>
      <c r="E987" s="2"/>
      <c r="F987" s="2"/>
      <c r="G987" s="2"/>
      <c r="H987" s="2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2"/>
      <c r="D988" s="2"/>
      <c r="E988" s="2"/>
      <c r="F988" s="2"/>
      <c r="G988" s="2"/>
      <c r="H988" s="2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2"/>
      <c r="D989" s="2"/>
      <c r="E989" s="2"/>
      <c r="F989" s="2"/>
      <c r="G989" s="2"/>
      <c r="H989" s="2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2"/>
      <c r="D990" s="2"/>
      <c r="E990" s="2"/>
      <c r="F990" s="2"/>
      <c r="G990" s="2"/>
      <c r="H990" s="2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2"/>
      <c r="D991" s="2"/>
      <c r="E991" s="2"/>
      <c r="F991" s="2"/>
      <c r="G991" s="2"/>
      <c r="H991" s="2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2"/>
      <c r="D992" s="2"/>
      <c r="E992" s="2"/>
      <c r="F992" s="2"/>
      <c r="G992" s="2"/>
      <c r="H992" s="2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2"/>
      <c r="D993" s="2"/>
      <c r="E993" s="2"/>
      <c r="F993" s="2"/>
      <c r="G993" s="2"/>
      <c r="H993" s="2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2"/>
      <c r="D994" s="2"/>
      <c r="E994" s="2"/>
      <c r="F994" s="2"/>
      <c r="G994" s="2"/>
      <c r="H994" s="2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2"/>
      <c r="D995" s="2"/>
      <c r="E995" s="2"/>
      <c r="F995" s="2"/>
      <c r="G995" s="2"/>
      <c r="H995" s="2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2"/>
      <c r="D996" s="2"/>
      <c r="E996" s="2"/>
      <c r="F996" s="2"/>
      <c r="G996" s="2"/>
      <c r="H996" s="2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2"/>
      <c r="D997" s="2"/>
      <c r="E997" s="2"/>
      <c r="F997" s="2"/>
      <c r="G997" s="2"/>
      <c r="H997" s="2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2"/>
      <c r="D998" s="2"/>
      <c r="E998" s="2"/>
      <c r="F998" s="2"/>
      <c r="G998" s="2"/>
      <c r="H998" s="2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2"/>
      <c r="D999" s="2"/>
      <c r="E999" s="2"/>
      <c r="F999" s="2"/>
      <c r="G999" s="2"/>
      <c r="H999" s="2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2"/>
      <c r="D1000" s="2"/>
      <c r="E1000" s="2"/>
      <c r="F1000" s="2"/>
      <c r="G1000" s="2"/>
      <c r="H1000" s="2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1"/>
      <c r="C1001" s="2"/>
      <c r="D1001" s="2"/>
      <c r="E1001" s="2"/>
      <c r="F1001" s="2"/>
      <c r="G1001" s="2"/>
      <c r="H1001" s="2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5">
      <c r="A1002" s="1"/>
      <c r="B1002" s="1"/>
      <c r="C1002" s="2"/>
      <c r="D1002" s="2"/>
      <c r="E1002" s="2"/>
      <c r="F1002" s="2"/>
      <c r="G1002" s="2"/>
      <c r="H1002" s="2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5">
      <c r="A1003" s="1"/>
      <c r="B1003" s="1"/>
      <c r="C1003" s="2"/>
      <c r="D1003" s="2"/>
      <c r="E1003" s="2"/>
      <c r="F1003" s="2"/>
      <c r="G1003" s="2"/>
      <c r="H1003" s="2"/>
      <c r="I1003" s="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">
    <mergeCell ref="E37:G37"/>
    <mergeCell ref="E35:G35"/>
    <mergeCell ref="B2:H2"/>
    <mergeCell ref="B3:H3"/>
    <mergeCell ref="B4:H4"/>
    <mergeCell ref="B5:H5"/>
    <mergeCell ref="B6:H6"/>
    <mergeCell ref="A32:B32"/>
    <mergeCell ref="E36:G36"/>
  </mergeCells>
  <pageMargins left="0.70866141732283472" right="0.70866141732283472" top="0.74803149606299213" bottom="0.74803149606299213" header="0" footer="0"/>
  <pageSetup scale="50" orientation="landscape" r:id="rId1"/>
  <headerFooter>
    <oddFooter>&amp;R   11-F.21 V.3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11-F-21</vt:lpstr>
      <vt:lpstr>'11-F-21'!Área_de_impresión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nmahecha</dc:creator>
  <cp:lastModifiedBy>LIDA CARMENZA MONTOYA SERRATO</cp:lastModifiedBy>
  <cp:lastPrinted>2025-01-07T20:48:10Z</cp:lastPrinted>
  <dcterms:created xsi:type="dcterms:W3CDTF">2013-04-23T21:12:42Z</dcterms:created>
  <dcterms:modified xsi:type="dcterms:W3CDTF">2025-01-07T20:58:02Z</dcterms:modified>
</cp:coreProperties>
</file>